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097425\Desktop\17March2020\ETCs &amp; SCs\"/>
    </mc:Choice>
  </mc:AlternateContent>
  <bookViews>
    <workbookView xWindow="0" yWindow="0" windowWidth="28800" windowHeight="12160" tabRatio="863" activeTab="1"/>
  </bookViews>
  <sheets>
    <sheet name="Instructions" sheetId="21" r:id="rId1"/>
    <sheet name="Summary" sheetId="23" r:id="rId2"/>
    <sheet name="STANDARD CARE COSTS" sheetId="34" r:id="rId3"/>
    <sheet name="ARM A COSTS" sheetId="32" r:id="rId4"/>
    <sheet name="ARM B COSTS" sheetId="38" r:id="rId5"/>
    <sheet name="ARM C COSTS" sheetId="39" r:id="rId6"/>
    <sheet name="ARM D COSTS" sheetId="40" r:id="rId7"/>
    <sheet name="ARM E COSTS" sheetId="41" r:id="rId8"/>
    <sheet name="ARM F COSTS" sheetId="42" r:id="rId9"/>
    <sheet name="ARM G COSTS" sheetId="43" r:id="rId10"/>
  </sheets>
  <definedNames>
    <definedName name="_xlnm.Print_Area" localSheetId="3">'ARM A COSTS'!$A$1:$L$79</definedName>
    <definedName name="_xlnm.Print_Area" localSheetId="4">'ARM B COSTS'!$A$1:$L$79</definedName>
    <definedName name="_xlnm.Print_Area" localSheetId="5">'ARM C COSTS'!$A$1:$L$79</definedName>
    <definedName name="_xlnm.Print_Area" localSheetId="6">'ARM D COSTS'!$A$1:$L$79</definedName>
    <definedName name="_xlnm.Print_Area" localSheetId="7">'ARM E COSTS'!$A$1:$L$79</definedName>
    <definedName name="_xlnm.Print_Area" localSheetId="8">'ARM F COSTS'!$A$1:$L$79</definedName>
    <definedName name="_xlnm.Print_Area" localSheetId="9">'ARM G COSTS'!$A$1:$L$79</definedName>
    <definedName name="_xlnm.Print_Area" localSheetId="2">'STANDARD CARE COSTS'!$A$1:$L$78</definedName>
    <definedName name="_xlnm.Print_Area" localSheetId="1">Summary!$B$4:$O$23</definedName>
  </definedNames>
  <calcPr calcId="162913"/>
</workbook>
</file>

<file path=xl/calcChain.xml><?xml version="1.0" encoding="utf-8"?>
<calcChain xmlns="http://schemas.openxmlformats.org/spreadsheetml/2006/main">
  <c r="K11" i="32" l="1"/>
  <c r="J14" i="32" s="1"/>
  <c r="F79" i="32"/>
  <c r="J15" i="43"/>
  <c r="J14" i="43"/>
  <c r="K11" i="43"/>
  <c r="K11" i="42"/>
  <c r="K11" i="41"/>
  <c r="K11" i="40"/>
  <c r="K11" i="39"/>
  <c r="K11" i="38"/>
  <c r="J14" i="38"/>
  <c r="K24" i="43" l="1"/>
  <c r="K24" i="42"/>
  <c r="K24" i="41"/>
  <c r="K24" i="40"/>
  <c r="K24" i="39"/>
  <c r="N13" i="23" l="1"/>
  <c r="K24" i="38"/>
  <c r="K24" i="32"/>
  <c r="D4" i="23" l="1"/>
  <c r="N21" i="23" l="1"/>
  <c r="N19" i="23"/>
  <c r="N17" i="23"/>
  <c r="N15" i="23"/>
  <c r="N11" i="23"/>
  <c r="F76" i="43" l="1"/>
  <c r="F75" i="43"/>
  <c r="F74" i="43"/>
  <c r="F73" i="43"/>
  <c r="F72" i="43"/>
  <c r="F71" i="43"/>
  <c r="F70" i="43"/>
  <c r="F69" i="43"/>
  <c r="F68" i="43"/>
  <c r="F62" i="43"/>
  <c r="F61" i="43"/>
  <c r="F60" i="43"/>
  <c r="F59" i="43"/>
  <c r="F58" i="43"/>
  <c r="F57" i="43"/>
  <c r="F56" i="43"/>
  <c r="F55" i="43"/>
  <c r="F54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76" i="42"/>
  <c r="F75" i="42"/>
  <c r="F74" i="42"/>
  <c r="F73" i="42"/>
  <c r="F72" i="42"/>
  <c r="F71" i="42"/>
  <c r="F70" i="42"/>
  <c r="F69" i="42"/>
  <c r="F68" i="42"/>
  <c r="F62" i="42"/>
  <c r="F61" i="42"/>
  <c r="F60" i="42"/>
  <c r="F59" i="42"/>
  <c r="F58" i="42"/>
  <c r="F57" i="42"/>
  <c r="F56" i="42"/>
  <c r="F55" i="42"/>
  <c r="F54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49" i="42" s="1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76" i="41"/>
  <c r="F75" i="41"/>
  <c r="F74" i="41"/>
  <c r="F73" i="41"/>
  <c r="F72" i="41"/>
  <c r="F71" i="41"/>
  <c r="F70" i="41"/>
  <c r="F69" i="41"/>
  <c r="F68" i="41"/>
  <c r="F62" i="41"/>
  <c r="F61" i="41"/>
  <c r="F60" i="41"/>
  <c r="F59" i="41"/>
  <c r="F58" i="41"/>
  <c r="F57" i="41"/>
  <c r="F56" i="41"/>
  <c r="F55" i="41"/>
  <c r="F54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76" i="40"/>
  <c r="F75" i="40"/>
  <c r="F74" i="40"/>
  <c r="F73" i="40"/>
  <c r="F72" i="40"/>
  <c r="F71" i="40"/>
  <c r="F70" i="40"/>
  <c r="F69" i="40"/>
  <c r="F68" i="40"/>
  <c r="F62" i="40"/>
  <c r="F61" i="40"/>
  <c r="F60" i="40"/>
  <c r="F59" i="40"/>
  <c r="F58" i="40"/>
  <c r="F57" i="40"/>
  <c r="F56" i="40"/>
  <c r="F55" i="40"/>
  <c r="F54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76" i="39"/>
  <c r="F75" i="39"/>
  <c r="F74" i="39"/>
  <c r="F73" i="39"/>
  <c r="F72" i="39"/>
  <c r="F71" i="39"/>
  <c r="F70" i="39"/>
  <c r="F69" i="39"/>
  <c r="F68" i="39"/>
  <c r="F62" i="39"/>
  <c r="F61" i="39"/>
  <c r="F60" i="39"/>
  <c r="F59" i="39"/>
  <c r="F58" i="39"/>
  <c r="F57" i="39"/>
  <c r="F56" i="39"/>
  <c r="F55" i="39"/>
  <c r="F54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76" i="38"/>
  <c r="F75" i="38"/>
  <c r="F74" i="38"/>
  <c r="F73" i="38"/>
  <c r="F72" i="38"/>
  <c r="F71" i="38"/>
  <c r="F70" i="38"/>
  <c r="F69" i="38"/>
  <c r="F68" i="38"/>
  <c r="F62" i="38"/>
  <c r="F61" i="38"/>
  <c r="F60" i="38"/>
  <c r="F59" i="38"/>
  <c r="F58" i="38"/>
  <c r="F57" i="38"/>
  <c r="F56" i="38"/>
  <c r="F55" i="38"/>
  <c r="F54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49" i="38" l="1"/>
  <c r="F77" i="39"/>
  <c r="K10" i="39" s="1"/>
  <c r="F63" i="40"/>
  <c r="F77" i="40"/>
  <c r="K10" i="40" s="1"/>
  <c r="F31" i="40"/>
  <c r="F31" i="41"/>
  <c r="F79" i="41" s="1"/>
  <c r="K9" i="41" s="1"/>
  <c r="F63" i="41"/>
  <c r="F77" i="41"/>
  <c r="K10" i="41" s="1"/>
  <c r="F63" i="42"/>
  <c r="F49" i="43"/>
  <c r="F31" i="38"/>
  <c r="F77" i="38"/>
  <c r="K10" i="38" s="1"/>
  <c r="F49" i="39"/>
  <c r="F63" i="39"/>
  <c r="F49" i="40"/>
  <c r="F31" i="42"/>
  <c r="F77" i="42"/>
  <c r="K10" i="42" s="1"/>
  <c r="F31" i="39"/>
  <c r="F49" i="41"/>
  <c r="F31" i="43"/>
  <c r="F79" i="43" s="1"/>
  <c r="K9" i="43" s="1"/>
  <c r="F63" i="43"/>
  <c r="F77" i="43"/>
  <c r="K10" i="43" s="1"/>
  <c r="F63" i="38"/>
  <c r="F79" i="40"/>
  <c r="K9" i="40" s="1"/>
  <c r="J20" i="43" l="1"/>
  <c r="J22" i="23" s="1"/>
  <c r="J21" i="23" s="1"/>
  <c r="J16" i="43"/>
  <c r="F22" i="23" s="1"/>
  <c r="F21" i="23" s="1"/>
  <c r="J19" i="43"/>
  <c r="I22" i="23" s="1"/>
  <c r="I21" i="23" s="1"/>
  <c r="J17" i="43"/>
  <c r="G22" i="23" s="1"/>
  <c r="G21" i="23" s="1"/>
  <c r="J23" i="43"/>
  <c r="M22" i="23" s="1"/>
  <c r="M21" i="23" s="1"/>
  <c r="J22" i="43"/>
  <c r="L22" i="23" s="1"/>
  <c r="L21" i="23" s="1"/>
  <c r="J18" i="43"/>
  <c r="H22" i="23" s="1"/>
  <c r="H21" i="23" s="1"/>
  <c r="D22" i="23"/>
  <c r="J21" i="43"/>
  <c r="K22" i="23" s="1"/>
  <c r="K21" i="23" s="1"/>
  <c r="J21" i="41"/>
  <c r="K18" i="23" s="1"/>
  <c r="K17" i="23" s="1"/>
  <c r="J17" i="41"/>
  <c r="G18" i="23" s="1"/>
  <c r="G17" i="23" s="1"/>
  <c r="J14" i="41"/>
  <c r="J20" i="41"/>
  <c r="J18" i="23" s="1"/>
  <c r="J17" i="23" s="1"/>
  <c r="J16" i="41"/>
  <c r="F18" i="23" s="1"/>
  <c r="F17" i="23" s="1"/>
  <c r="J18" i="41"/>
  <c r="H18" i="23" s="1"/>
  <c r="H17" i="23" s="1"/>
  <c r="J23" i="41"/>
  <c r="M18" i="23" s="1"/>
  <c r="M17" i="23" s="1"/>
  <c r="J19" i="41"/>
  <c r="I18" i="23" s="1"/>
  <c r="I17" i="23" s="1"/>
  <c r="J15" i="41"/>
  <c r="J22" i="41"/>
  <c r="L18" i="23" s="1"/>
  <c r="L17" i="23" s="1"/>
  <c r="J20" i="40"/>
  <c r="J16" i="23" s="1"/>
  <c r="J15" i="23" s="1"/>
  <c r="J16" i="40"/>
  <c r="F16" i="23" s="1"/>
  <c r="F15" i="23" s="1"/>
  <c r="J23" i="40"/>
  <c r="M16" i="23" s="1"/>
  <c r="M15" i="23" s="1"/>
  <c r="J19" i="40"/>
  <c r="I16" i="23" s="1"/>
  <c r="I15" i="23" s="1"/>
  <c r="J22" i="40"/>
  <c r="L16" i="23" s="1"/>
  <c r="L15" i="23" s="1"/>
  <c r="J18" i="40"/>
  <c r="H16" i="23" s="1"/>
  <c r="H15" i="23" s="1"/>
  <c r="J14" i="40"/>
  <c r="J21" i="40"/>
  <c r="K16" i="23" s="1"/>
  <c r="K15" i="23" s="1"/>
  <c r="J17" i="40"/>
  <c r="G16" i="23" s="1"/>
  <c r="G15" i="23" s="1"/>
  <c r="J15" i="40"/>
  <c r="F79" i="38"/>
  <c r="K9" i="38" s="1"/>
  <c r="E22" i="23"/>
  <c r="E21" i="23" s="1"/>
  <c r="F79" i="42"/>
  <c r="K9" i="42" s="1"/>
  <c r="J15" i="38"/>
  <c r="E12" i="23" s="1"/>
  <c r="E11" i="23" s="1"/>
  <c r="F79" i="39"/>
  <c r="K9" i="39" s="1"/>
  <c r="J23" i="38"/>
  <c r="M12" i="23" s="1"/>
  <c r="M11" i="23" s="1"/>
  <c r="J22" i="38"/>
  <c r="L12" i="23" s="1"/>
  <c r="L11" i="23" s="1"/>
  <c r="J20" i="38"/>
  <c r="J12" i="23" s="1"/>
  <c r="J11" i="23" s="1"/>
  <c r="J16" i="38"/>
  <c r="F12" i="23" s="1"/>
  <c r="F11" i="23" s="1"/>
  <c r="J18" i="38"/>
  <c r="H12" i="23" s="1"/>
  <c r="H11" i="23" s="1"/>
  <c r="J21" i="38"/>
  <c r="K12" i="23" s="1"/>
  <c r="K11" i="23" s="1"/>
  <c r="J17" i="38"/>
  <c r="G12" i="23" s="1"/>
  <c r="G11" i="23" s="1"/>
  <c r="J19" i="38"/>
  <c r="I12" i="23" s="1"/>
  <c r="I11" i="23" s="1"/>
  <c r="E16" i="23"/>
  <c r="E15" i="23" s="1"/>
  <c r="E18" i="23"/>
  <c r="E17" i="23" s="1"/>
  <c r="N9" i="23"/>
  <c r="N23" i="23" s="1"/>
  <c r="J24" i="40" l="1"/>
  <c r="D21" i="23"/>
  <c r="O22" i="23"/>
  <c r="J24" i="43"/>
  <c r="J22" i="42"/>
  <c r="L20" i="23" s="1"/>
  <c r="L19" i="23" s="1"/>
  <c r="J18" i="42"/>
  <c r="H20" i="23" s="1"/>
  <c r="H19" i="23" s="1"/>
  <c r="J14" i="42"/>
  <c r="J21" i="42"/>
  <c r="K20" i="23" s="1"/>
  <c r="K19" i="23" s="1"/>
  <c r="J17" i="42"/>
  <c r="G20" i="23" s="1"/>
  <c r="G19" i="23" s="1"/>
  <c r="J20" i="42"/>
  <c r="J20" i="23" s="1"/>
  <c r="J19" i="23" s="1"/>
  <c r="J16" i="42"/>
  <c r="F20" i="23" s="1"/>
  <c r="F19" i="23" s="1"/>
  <c r="J23" i="42"/>
  <c r="M20" i="23" s="1"/>
  <c r="M19" i="23" s="1"/>
  <c r="J19" i="42"/>
  <c r="I20" i="23" s="1"/>
  <c r="I19" i="23" s="1"/>
  <c r="J15" i="42"/>
  <c r="E20" i="23" s="1"/>
  <c r="E19" i="23" s="1"/>
  <c r="J24" i="41"/>
  <c r="J23" i="39"/>
  <c r="J19" i="39"/>
  <c r="I14" i="23" s="1"/>
  <c r="I13" i="23" s="1"/>
  <c r="J15" i="39"/>
  <c r="E14" i="23" s="1"/>
  <c r="E13" i="23" s="1"/>
  <c r="J16" i="39"/>
  <c r="F14" i="23" s="1"/>
  <c r="F13" i="23" s="1"/>
  <c r="J22" i="39"/>
  <c r="J18" i="39"/>
  <c r="H14" i="23" s="1"/>
  <c r="H13" i="23" s="1"/>
  <c r="J14" i="39"/>
  <c r="J21" i="39"/>
  <c r="J17" i="39"/>
  <c r="G14" i="23" s="1"/>
  <c r="G13" i="23" s="1"/>
  <c r="J20" i="39"/>
  <c r="J14" i="23" s="1"/>
  <c r="J13" i="23" s="1"/>
  <c r="D12" i="23"/>
  <c r="D11" i="23" s="1"/>
  <c r="D16" i="23"/>
  <c r="O16" i="23" s="1"/>
  <c r="D18" i="23"/>
  <c r="O18" i="23" s="1"/>
  <c r="J24" i="42" l="1"/>
  <c r="D20" i="23"/>
  <c r="J24" i="39"/>
  <c r="D14" i="23"/>
  <c r="L14" i="23"/>
  <c r="L13" i="23" s="1"/>
  <c r="M14" i="23"/>
  <c r="M13" i="23" s="1"/>
  <c r="K14" i="23"/>
  <c r="K13" i="23" s="1"/>
  <c r="J24" i="38"/>
  <c r="O12" i="23"/>
  <c r="D15" i="23"/>
  <c r="D17" i="23"/>
  <c r="F75" i="34"/>
  <c r="F74" i="34"/>
  <c r="F73" i="34"/>
  <c r="F72" i="34"/>
  <c r="F71" i="34"/>
  <c r="F70" i="34"/>
  <c r="F69" i="34"/>
  <c r="F68" i="34"/>
  <c r="F67" i="34"/>
  <c r="F61" i="34"/>
  <c r="F60" i="34"/>
  <c r="F59" i="34"/>
  <c r="F58" i="34"/>
  <c r="F57" i="34"/>
  <c r="F56" i="34"/>
  <c r="F55" i="34"/>
  <c r="F54" i="34"/>
  <c r="F53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29" i="34"/>
  <c r="F28" i="34"/>
  <c r="F27" i="34"/>
  <c r="F26" i="34"/>
  <c r="F25" i="34"/>
  <c r="F24" i="34"/>
  <c r="F23" i="34"/>
  <c r="F22" i="34"/>
  <c r="F21" i="34"/>
  <c r="F20" i="34"/>
  <c r="F19" i="34"/>
  <c r="F18" i="34"/>
  <c r="F17" i="34"/>
  <c r="F16" i="34"/>
  <c r="F15" i="34"/>
  <c r="F14" i="34"/>
  <c r="F13" i="34"/>
  <c r="F12" i="34"/>
  <c r="F76" i="32"/>
  <c r="F75" i="32"/>
  <c r="F74" i="32"/>
  <c r="F73" i="32"/>
  <c r="F72" i="32"/>
  <c r="F71" i="32"/>
  <c r="F70" i="32"/>
  <c r="F69" i="32"/>
  <c r="F68" i="32"/>
  <c r="F62" i="32"/>
  <c r="F61" i="32"/>
  <c r="F60" i="32"/>
  <c r="F59" i="32"/>
  <c r="F58" i="32"/>
  <c r="F57" i="32"/>
  <c r="F56" i="32"/>
  <c r="F55" i="32"/>
  <c r="F54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O20" i="23" l="1"/>
  <c r="D19" i="23"/>
  <c r="O14" i="23"/>
  <c r="D13" i="23"/>
  <c r="F49" i="32"/>
  <c r="F63" i="32"/>
  <c r="F77" i="32"/>
  <c r="K10" i="32" s="1"/>
  <c r="F48" i="34"/>
  <c r="F31" i="32"/>
  <c r="F30" i="34"/>
  <c r="F62" i="34"/>
  <c r="F76" i="34"/>
  <c r="F78" i="34" l="1"/>
  <c r="K7" i="34"/>
  <c r="K9" i="32"/>
  <c r="J22" i="32" l="1"/>
  <c r="L10" i="23" s="1"/>
  <c r="L9" i="23" s="1"/>
  <c r="L23" i="23" s="1"/>
  <c r="L7" i="23" s="1"/>
  <c r="L8" i="23" s="1"/>
  <c r="L24" i="23" s="1"/>
  <c r="J23" i="32"/>
  <c r="M10" i="23" s="1"/>
  <c r="M9" i="23" s="1"/>
  <c r="M23" i="23" s="1"/>
  <c r="M7" i="23" s="1"/>
  <c r="M8" i="23" s="1"/>
  <c r="M24" i="23" s="1"/>
  <c r="J15" i="32"/>
  <c r="J18" i="32"/>
  <c r="H10" i="23" s="1"/>
  <c r="H9" i="23" s="1"/>
  <c r="H23" i="23" s="1"/>
  <c r="H7" i="23" s="1"/>
  <c r="H8" i="23" s="1"/>
  <c r="H24" i="23" s="1"/>
  <c r="J17" i="32"/>
  <c r="G10" i="23" s="1"/>
  <c r="J16" i="32"/>
  <c r="F10" i="23" s="1"/>
  <c r="F9" i="23" s="1"/>
  <c r="J19" i="32"/>
  <c r="I10" i="23" s="1"/>
  <c r="I9" i="23" s="1"/>
  <c r="I23" i="23" s="1"/>
  <c r="I7" i="23" s="1"/>
  <c r="I8" i="23" s="1"/>
  <c r="I24" i="23" s="1"/>
  <c r="J21" i="32"/>
  <c r="K10" i="23" s="1"/>
  <c r="K9" i="23" s="1"/>
  <c r="K23" i="23" s="1"/>
  <c r="K7" i="23" s="1"/>
  <c r="K8" i="23" s="1"/>
  <c r="K24" i="23" s="1"/>
  <c r="J20" i="32"/>
  <c r="J10" i="23" s="1"/>
  <c r="J9" i="23" s="1"/>
  <c r="J23" i="23" s="1"/>
  <c r="J7" i="23" s="1"/>
  <c r="J8" i="23" s="1"/>
  <c r="J24" i="23" s="1"/>
  <c r="J24" i="32" l="1"/>
  <c r="G9" i="23"/>
  <c r="G23" i="23" s="1"/>
  <c r="G7" i="23" s="1"/>
  <c r="G8" i="23" s="1"/>
  <c r="G24" i="23" s="1"/>
  <c r="E10" i="23"/>
  <c r="E9" i="23" s="1"/>
  <c r="E23" i="23" s="1"/>
  <c r="E7" i="23" l="1"/>
  <c r="E8" i="23" s="1"/>
  <c r="F23" i="23"/>
  <c r="F7" i="23" s="1"/>
  <c r="F8" i="23" s="1"/>
  <c r="F24" i="23" s="1"/>
  <c r="E24" i="23" l="1"/>
  <c r="D10" i="23" l="1"/>
  <c r="O10" i="23" s="1"/>
  <c r="D9" i="23" l="1"/>
  <c r="D23" i="23" s="1"/>
  <c r="D7" i="23" s="1"/>
  <c r="N7" i="23" s="1"/>
  <c r="D8" i="23" l="1"/>
  <c r="O8" i="23" s="1"/>
  <c r="D24" i="23" l="1"/>
  <c r="O24" i="23" s="1"/>
</calcChain>
</file>

<file path=xl/comments1.xml><?xml version="1.0" encoding="utf-8"?>
<comments xmlns="http://schemas.openxmlformats.org/spreadsheetml/2006/main">
  <authors>
    <author>Ralph Larner (Health and Care Research Wales)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2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3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4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5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6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7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comments8.xml><?xml version="1.0" encoding="utf-8"?>
<comments xmlns="http://schemas.openxmlformats.org/spreadsheetml/2006/main">
  <authors>
    <author>Ralph Larner (Health and Care Research Wales)</author>
  </authors>
  <commentList>
    <comment ref="G12" authorId="0" shapeId="0">
      <text>
        <r>
          <rPr>
            <sz val="9"/>
            <color indexed="81"/>
            <rFont val="Tahoma"/>
            <family val="2"/>
          </rPr>
          <t>Please describe below in detail, the funds being requested for your Excess Treatment Cost request.</t>
        </r>
      </text>
    </comment>
  </commentList>
</comments>
</file>

<file path=xl/sharedStrings.xml><?xml version="1.0" encoding="utf-8"?>
<sst xmlns="http://schemas.openxmlformats.org/spreadsheetml/2006/main" count="744" uniqueCount="134">
  <si>
    <t>Consultant</t>
  </si>
  <si>
    <t>Senior Registrar</t>
  </si>
  <si>
    <t>Registrar</t>
  </si>
  <si>
    <t>Other</t>
  </si>
  <si>
    <t>Ultrasound</t>
  </si>
  <si>
    <t>Haematology</t>
  </si>
  <si>
    <t>Microbiology</t>
  </si>
  <si>
    <t>Histopatology</t>
  </si>
  <si>
    <t>Description</t>
  </si>
  <si>
    <t>GP</t>
  </si>
  <si>
    <t>Practice Nurse</t>
  </si>
  <si>
    <t>Comments</t>
  </si>
  <si>
    <t>Full use should be made of comment boxes to explain methodology/tasks carried out</t>
  </si>
  <si>
    <t>Costs should be provided at current year prices</t>
  </si>
  <si>
    <t>Physiotherapy</t>
  </si>
  <si>
    <t>Dietician</t>
  </si>
  <si>
    <t>Medical</t>
  </si>
  <si>
    <t>Pharmacist</t>
  </si>
  <si>
    <t>Nursing</t>
  </si>
  <si>
    <t>Medical records</t>
  </si>
  <si>
    <t>Administration</t>
  </si>
  <si>
    <t>Pay costs</t>
  </si>
  <si>
    <t>Unit cost</t>
  </si>
  <si>
    <t>Other (please list)</t>
  </si>
  <si>
    <t>Total non-pay costs</t>
  </si>
  <si>
    <t>Non-pay costs</t>
  </si>
  <si>
    <t>Drug costs</t>
  </si>
  <si>
    <t>Equipment</t>
  </si>
  <si>
    <t>Diagnostic services</t>
  </si>
  <si>
    <t>Imaging</t>
  </si>
  <si>
    <t>Pathology</t>
  </si>
  <si>
    <t>Hourly rate</t>
  </si>
  <si>
    <t>Hours per participant</t>
  </si>
  <si>
    <t>Cost per participant</t>
  </si>
  <si>
    <t>No. per participant</t>
  </si>
  <si>
    <t>MRI scan</t>
  </si>
  <si>
    <t>CT scan</t>
  </si>
  <si>
    <t>X-ray</t>
  </si>
  <si>
    <t>Total diagnostic costs</t>
  </si>
  <si>
    <t>Total direct pay costs</t>
  </si>
  <si>
    <t>Arm A</t>
  </si>
  <si>
    <t>Arm B</t>
  </si>
  <si>
    <t>Arm C</t>
  </si>
  <si>
    <t>Excess Treatment Cost Template</t>
  </si>
  <si>
    <t>STAFF RESOURCES</t>
  </si>
  <si>
    <t>DRUG AND EQUIPMENT RESOURCES</t>
  </si>
  <si>
    <t>ADDITIONAL RESOURCES</t>
  </si>
  <si>
    <t>Total costs</t>
  </si>
  <si>
    <t>Other (please list and add as appropriate)</t>
  </si>
  <si>
    <t>HOSPITAL OR GP SERVICES (Please alter as appropriate)</t>
  </si>
  <si>
    <t>Treatment Cost per patient</t>
  </si>
  <si>
    <t>Excess Treatment Costs Template</t>
  </si>
  <si>
    <t>Instructions</t>
  </si>
  <si>
    <t xml:space="preserve">The following tables should be completed in conjunction with the Excess Treatment Cost Application and act as a detailed breakdown of the funds requested to support your study. </t>
  </si>
  <si>
    <t>2021/22</t>
  </si>
  <si>
    <t>2022/23</t>
  </si>
  <si>
    <t>2023/24</t>
  </si>
  <si>
    <t>2024/25</t>
  </si>
  <si>
    <t>Total</t>
  </si>
  <si>
    <t>Number of participants in intervention arm</t>
  </si>
  <si>
    <t>Total Cost of intervention arm</t>
  </si>
  <si>
    <t>Arm D</t>
  </si>
  <si>
    <t>Arm E</t>
  </si>
  <si>
    <t>Arm F</t>
  </si>
  <si>
    <t>Arm G</t>
  </si>
  <si>
    <t>ARM A COSTS</t>
  </si>
  <si>
    <t>Completed by:</t>
  </si>
  <si>
    <t>Where possible we have specified a costing line for ease of use, however if there is anything further you wish to request please add lines as appropriate.</t>
  </si>
  <si>
    <t>Tab 1 - Summary</t>
  </si>
  <si>
    <t>Tab 2 - Standard Care Costs</t>
  </si>
  <si>
    <t>Please complete 1 tab for each arm of the study.</t>
  </si>
  <si>
    <t>Please fully read the Accord Guidance on what can and can't be claimed from the ETC fund before completing and submitting your application.</t>
  </si>
  <si>
    <t xml:space="preserve">The Support Centre requires a full breakdown of the costs required in order to make a decision on your funding request.  </t>
  </si>
  <si>
    <t>Please describe below in detail, the funds being requested for your Excess Treatment Cost request.</t>
  </si>
  <si>
    <t>No. of patients involved in study Arm A:</t>
  </si>
  <si>
    <t>Length of study in years:</t>
  </si>
  <si>
    <t>Study Title:</t>
  </si>
  <si>
    <t>You need only complete the yellow cells</t>
  </si>
  <si>
    <t>STANDARD CARE COSTS</t>
  </si>
  <si>
    <t>ARM B COSTS</t>
  </si>
  <si>
    <t>ARM C COSTS</t>
  </si>
  <si>
    <t>Cost per Year</t>
  </si>
  <si>
    <t>Participants per year</t>
  </si>
  <si>
    <t>Treatment Cost per patient:</t>
  </si>
  <si>
    <t>ARM D COSTS</t>
  </si>
  <si>
    <t>SUMMARY OF EXCESS COSTS</t>
  </si>
  <si>
    <t>Study Acronym:</t>
  </si>
  <si>
    <t>Total patients</t>
  </si>
  <si>
    <t>Tab 3(+) - Arms of study</t>
  </si>
  <si>
    <t xml:space="preserve">If your study has more than 3 arms, there are more tabs pre prepared after the Arm C Costs tab.  </t>
  </si>
  <si>
    <t>Here you will find a summary table of the funds requested in your ETC.  This is self populating.  If your study has more than 3 arms, further rows can be unhidden between rows 12 and 21.</t>
  </si>
  <si>
    <t>Each tab is for a separate arm of the study, please indicate which arm of the study is the intervention arm which highlights the Excess Treatment Cost requested.</t>
  </si>
  <si>
    <t>These sheets are for submiting the costs associated with your study that are in excess of standard treatment.</t>
  </si>
  <si>
    <t xml:space="preserve">In each intervention arm, please describe any costs that are in excess of standard treatment costs for your study. </t>
  </si>
  <si>
    <t>Standard care costs (duducted from ETC)</t>
  </si>
  <si>
    <t>Treatment cost per patient</t>
  </si>
  <si>
    <t>Total No. of patients</t>
  </si>
  <si>
    <r>
      <t xml:space="preserve">Number of participants </t>
    </r>
    <r>
      <rPr>
        <b/>
        <sz val="10"/>
        <rFont val="Arial"/>
        <family val="2"/>
      </rPr>
      <t>not in</t>
    </r>
    <r>
      <rPr>
        <sz val="10"/>
        <rFont val="Arial"/>
        <family val="2"/>
      </rPr>
      <t xml:space="preserve"> standard care</t>
    </r>
  </si>
  <si>
    <t>Please describe any standard care costs associated with the study on a per patient basis.  These costs will be deducted from the total of the ETC as cost savings per patient not in the standard care pathway.</t>
  </si>
  <si>
    <t>Aditional resources or equipment</t>
  </si>
  <si>
    <t>ADDITIONAL RESOURCES AND PURCHASED EQUIPMENT</t>
  </si>
  <si>
    <t>No. of units</t>
  </si>
  <si>
    <t>ETC Per patient</t>
  </si>
  <si>
    <t>This figure is the ETC cost and should be written on your application form.</t>
  </si>
  <si>
    <t>Band 7</t>
  </si>
  <si>
    <t>Band 6</t>
  </si>
  <si>
    <t>Band 5</t>
  </si>
  <si>
    <t>The figure above is your ARM A costs.  Your ETC  costs are on the summary sheet.</t>
  </si>
  <si>
    <t>The figure above is your ARM B costs.  Your ETC  costs are on the summary sheet.</t>
  </si>
  <si>
    <t>The figure above is your ARM C costs.  Your ETC  costs are on the summary sheet.</t>
  </si>
  <si>
    <t>The figure above is your ARM D costs.  Your ETC  costs are on the summary sheet.</t>
  </si>
  <si>
    <t>ARM E COSTS</t>
  </si>
  <si>
    <t>The figure above is your ARM E costs.  Your ETC  costs are on the summary sheet.</t>
  </si>
  <si>
    <t>ARM F COSTS</t>
  </si>
  <si>
    <t>The figure above is your ARM F costs.  Your ETC  costs are on the summary sheet.</t>
  </si>
  <si>
    <t>The figure above is your ARM G costs.  Your ETC  costs are on the summary sheet.</t>
  </si>
  <si>
    <t>ARM G COSTS</t>
  </si>
  <si>
    <t>Total patient cost</t>
  </si>
  <si>
    <t xml:space="preserve"> </t>
  </si>
  <si>
    <t>mamogram</t>
  </si>
  <si>
    <t>Mamogram</t>
  </si>
  <si>
    <t>2025/26</t>
  </si>
  <si>
    <t>2026/27</t>
  </si>
  <si>
    <t>No. of patients involved in study Arm B:</t>
  </si>
  <si>
    <t>No. of patients involved in study Arm C:</t>
  </si>
  <si>
    <t>No. of patients involved in study Arm D:</t>
  </si>
  <si>
    <t>No. of patients involved in study Arm E:</t>
  </si>
  <si>
    <t>No. of patients involved in study Arm F:</t>
  </si>
  <si>
    <t>No. of patients involved in study Arm G:</t>
  </si>
  <si>
    <t>Cost per Item</t>
  </si>
  <si>
    <t>2027/28</t>
  </si>
  <si>
    <t>2028/29</t>
  </si>
  <si>
    <t>2029/30</t>
  </si>
  <si>
    <t>2030/31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</si>
</sst>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#,##0.0_ ;\-#,##0.0\ "/>
  </numFmts>
  <fonts count="18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1"/>
      <color rgb="FF333333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9">
    <xf numFmtId="0" fontId="0" fillId="0" borderId="0" xfId="0"/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vertical="top" wrapText="1"/>
      <protection locked="0"/>
    </xf>
    <xf numFmtId="4" fontId="1" fillId="0" borderId="13" xfId="0" applyNumberFormat="1" applyFont="1" applyFill="1" applyBorder="1" applyAlignment="1" applyProtection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4" fontId="2" fillId="0" borderId="4" xfId="0" applyNumberFormat="1" applyFont="1" applyFill="1" applyBorder="1" applyAlignment="1" applyProtection="1">
      <alignment vertical="top" wrapText="1"/>
    </xf>
    <xf numFmtId="0" fontId="1" fillId="0" borderId="9" xfId="0" applyFont="1" applyFill="1" applyBorder="1" applyAlignment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 applyProtection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4" fontId="4" fillId="0" borderId="18" xfId="0" applyNumberFormat="1" applyFont="1" applyFill="1" applyBorder="1" applyAlignment="1">
      <alignment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righ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4" fontId="1" fillId="0" borderId="20" xfId="1" applyFont="1" applyFill="1" applyBorder="1" applyAlignment="1">
      <alignment vertical="top" wrapText="1"/>
    </xf>
    <xf numFmtId="4" fontId="1" fillId="0" borderId="7" xfId="0" applyNumberFormat="1" applyFont="1" applyFill="1" applyBorder="1" applyAlignment="1" applyProtection="1">
      <alignment vertical="top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6" fillId="2" borderId="34" xfId="0" applyFont="1" applyFill="1" applyBorder="1"/>
    <xf numFmtId="0" fontId="6" fillId="2" borderId="14" xfId="0" applyFont="1" applyFill="1" applyBorder="1"/>
    <xf numFmtId="0" fontId="0" fillId="2" borderId="14" xfId="0" applyFill="1" applyBorder="1"/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/>
    <xf numFmtId="0" fontId="15" fillId="2" borderId="0" xfId="0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top" wrapText="1"/>
    </xf>
    <xf numFmtId="0" fontId="1" fillId="0" borderId="8" xfId="0" applyFont="1" applyFill="1" applyBorder="1" applyAlignment="1" applyProtection="1">
      <alignment vertical="top" wrapText="1"/>
      <protection locked="0"/>
    </xf>
    <xf numFmtId="0" fontId="1" fillId="0" borderId="40" xfId="0" applyFont="1" applyFill="1" applyBorder="1" applyAlignment="1" applyProtection="1">
      <alignment vertical="top" wrapText="1"/>
      <protection locked="0"/>
    </xf>
    <xf numFmtId="0" fontId="5" fillId="0" borderId="17" xfId="0" applyFont="1" applyFill="1" applyBorder="1" applyAlignment="1" applyProtection="1">
      <alignment vertical="top" wrapText="1"/>
      <protection locked="0"/>
    </xf>
    <xf numFmtId="44" fontId="0" fillId="0" borderId="26" xfId="0" applyNumberFormat="1" applyBorder="1"/>
    <xf numFmtId="44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44" fontId="1" fillId="0" borderId="4" xfId="1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3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vertical="top" wrapText="1"/>
    </xf>
    <xf numFmtId="2" fontId="2" fillId="0" borderId="4" xfId="0" applyNumberFormat="1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44" fontId="1" fillId="2" borderId="0" xfId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44" fontId="0" fillId="0" borderId="3" xfId="0" applyNumberFormat="1" applyBorder="1"/>
    <xf numFmtId="0" fontId="9" fillId="0" borderId="3" xfId="0" applyFont="1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/>
    <xf numFmtId="0" fontId="8" fillId="0" borderId="32" xfId="0" applyFont="1" applyFill="1" applyBorder="1"/>
    <xf numFmtId="0" fontId="6" fillId="0" borderId="31" xfId="0" applyFont="1" applyFill="1" applyBorder="1"/>
    <xf numFmtId="0" fontId="0" fillId="0" borderId="31" xfId="0" applyFill="1" applyBorder="1"/>
    <xf numFmtId="0" fontId="0" fillId="0" borderId="33" xfId="0" applyFill="1" applyBorder="1"/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/>
    <xf numFmtId="0" fontId="0" fillId="0" borderId="0" xfId="0" applyFill="1" applyBorder="1"/>
    <xf numFmtId="0" fontId="0" fillId="0" borderId="7" xfId="0" applyFill="1" applyBorder="1"/>
    <xf numFmtId="44" fontId="0" fillId="0" borderId="47" xfId="0" applyNumberFormat="1" applyBorder="1"/>
    <xf numFmtId="44" fontId="0" fillId="0" borderId="18" xfId="0" applyNumberFormat="1" applyBorder="1"/>
    <xf numFmtId="164" fontId="0" fillId="0" borderId="18" xfId="2" applyNumberFormat="1" applyFont="1" applyBorder="1"/>
    <xf numFmtId="43" fontId="0" fillId="2" borderId="23" xfId="2" applyFont="1" applyFill="1" applyBorder="1"/>
    <xf numFmtId="1" fontId="0" fillId="0" borderId="3" xfId="2" applyNumberFormat="1" applyFont="1" applyBorder="1"/>
    <xf numFmtId="1" fontId="0" fillId="0" borderId="24" xfId="0" applyNumberFormat="1" applyBorder="1"/>
    <xf numFmtId="44" fontId="0" fillId="0" borderId="46" xfId="1" applyFont="1" applyBorder="1"/>
    <xf numFmtId="0" fontId="17" fillId="0" borderId="0" xfId="0" applyFont="1"/>
    <xf numFmtId="44" fontId="1" fillId="0" borderId="48" xfId="1" applyFont="1" applyFill="1" applyBorder="1" applyAlignment="1">
      <alignment vertical="top" wrapText="1"/>
    </xf>
    <xf numFmtId="44" fontId="1" fillId="0" borderId="4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4" fontId="2" fillId="0" borderId="22" xfId="0" applyNumberFormat="1" applyFont="1" applyFill="1" applyBorder="1" applyAlignment="1">
      <alignment vertical="top" wrapText="1"/>
    </xf>
    <xf numFmtId="44" fontId="9" fillId="3" borderId="23" xfId="0" applyNumberFormat="1" applyFont="1" applyFill="1" applyBorder="1"/>
    <xf numFmtId="0" fontId="8" fillId="2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49" xfId="0" applyFont="1" applyFill="1" applyBorder="1" applyAlignment="1">
      <alignment horizontal="right" vertical="top" wrapText="1"/>
    </xf>
    <xf numFmtId="0" fontId="5" fillId="0" borderId="49" xfId="0" applyFont="1" applyFill="1" applyBorder="1" applyAlignment="1">
      <alignment horizontal="right" vertical="top" wrapText="1"/>
    </xf>
    <xf numFmtId="0" fontId="1" fillId="0" borderId="50" xfId="0" applyFont="1" applyFill="1" applyBorder="1" applyAlignment="1">
      <alignment horizontal="right" vertical="top" wrapText="1"/>
    </xf>
    <xf numFmtId="164" fontId="0" fillId="0" borderId="0" xfId="2" applyNumberFormat="1" applyFont="1" applyBorder="1"/>
    <xf numFmtId="44" fontId="1" fillId="0" borderId="0" xfId="0" applyNumberFormat="1" applyFont="1" applyFill="1" applyAlignment="1">
      <alignment vertical="top" wrapText="1"/>
    </xf>
    <xf numFmtId="44" fontId="1" fillId="0" borderId="42" xfId="0" applyNumberFormat="1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1" fontId="0" fillId="0" borderId="37" xfId="0" applyNumberFormat="1" applyBorder="1"/>
    <xf numFmtId="0" fontId="0" fillId="2" borderId="50" xfId="0" applyFill="1" applyBorder="1"/>
    <xf numFmtId="0" fontId="0" fillId="0" borderId="51" xfId="0" applyBorder="1"/>
    <xf numFmtId="44" fontId="0" fillId="2" borderId="52" xfId="0" applyNumberFormat="1" applyFill="1" applyBorder="1"/>
    <xf numFmtId="0" fontId="0" fillId="2" borderId="51" xfId="0" applyFill="1" applyBorder="1"/>
    <xf numFmtId="44" fontId="0" fillId="0" borderId="21" xfId="0" applyNumberFormat="1" applyBorder="1"/>
    <xf numFmtId="0" fontId="0" fillId="2" borderId="38" xfId="0" applyFill="1" applyBorder="1"/>
    <xf numFmtId="1" fontId="0" fillId="3" borderId="27" xfId="2" applyNumberFormat="1" applyFont="1" applyFill="1" applyBorder="1"/>
    <xf numFmtId="44" fontId="0" fillId="2" borderId="34" xfId="0" applyNumberForma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5" fontId="0" fillId="0" borderId="18" xfId="2" applyNumberFormat="1" applyFont="1" applyBorder="1"/>
    <xf numFmtId="165" fontId="0" fillId="0" borderId="42" xfId="2" applyNumberFormat="1" applyFont="1" applyBorder="1"/>
    <xf numFmtId="44" fontId="1" fillId="0" borderId="44" xfId="0" applyNumberFormat="1" applyFont="1" applyFill="1" applyBorder="1" applyAlignment="1">
      <alignment vertical="top" wrapText="1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53" xfId="0" applyFont="1" applyFill="1" applyBorder="1" applyAlignment="1">
      <alignment horizontal="right" vertical="top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3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42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9" fillId="0" borderId="19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 vertical="center" textRotation="90"/>
    </xf>
    <xf numFmtId="0" fontId="16" fillId="0" borderId="19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/>
    </xf>
    <xf numFmtId="0" fontId="4" fillId="0" borderId="12" xfId="0" applyFont="1" applyFill="1" applyBorder="1" applyAlignment="1">
      <alignment horizontal="right" vertical="top"/>
    </xf>
    <xf numFmtId="0" fontId="1" fillId="0" borderId="27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right" vertical="top" wrapText="1"/>
    </xf>
    <xf numFmtId="0" fontId="1" fillId="0" borderId="4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0" borderId="22" xfId="0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right" vertical="top" wrapText="1"/>
    </xf>
    <xf numFmtId="0" fontId="9" fillId="0" borderId="42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45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80"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FF00"/>
      </font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B9" sqref="B9"/>
    </sheetView>
  </sheetViews>
  <sheetFormatPr defaultColWidth="9.1796875" defaultRowHeight="12.5" x14ac:dyDescent="0.25"/>
  <cols>
    <col min="1" max="1" width="5" style="43" customWidth="1"/>
    <col min="2" max="5" width="9.1796875" style="43"/>
    <col min="6" max="6" width="9.54296875" style="43" customWidth="1"/>
    <col min="7" max="12" width="9.1796875" style="43"/>
    <col min="13" max="13" width="10.7265625" style="43" customWidth="1"/>
    <col min="14" max="14" width="5.54296875" style="43" customWidth="1"/>
    <col min="15" max="16384" width="9.1796875" style="43"/>
  </cols>
  <sheetData>
    <row r="1" spans="1:13" ht="15" customHeight="1" thickBot="1" x14ac:dyDescent="0.3"/>
    <row r="2" spans="1:13" ht="18.5" thickBot="1" x14ac:dyDescent="0.3">
      <c r="B2" s="148" t="s">
        <v>51</v>
      </c>
      <c r="C2" s="149"/>
      <c r="D2" s="149"/>
      <c r="E2" s="149"/>
      <c r="F2" s="150"/>
    </row>
    <row r="3" spans="1:13" ht="16" thickBot="1" x14ac:dyDescent="0.4">
      <c r="A3" s="44"/>
      <c r="B3" s="44"/>
      <c r="C3" s="44"/>
      <c r="D3" s="44"/>
      <c r="E3" s="44"/>
    </row>
    <row r="4" spans="1:13" ht="16" thickBot="1" x14ac:dyDescent="0.4">
      <c r="B4" s="146" t="s">
        <v>52</v>
      </c>
      <c r="C4" s="147"/>
      <c r="D4" s="46"/>
      <c r="E4" s="47"/>
      <c r="F4" s="48"/>
      <c r="G4" s="48"/>
      <c r="H4" s="48"/>
      <c r="I4" s="48"/>
      <c r="J4" s="48"/>
      <c r="K4" s="48"/>
      <c r="L4" s="48"/>
      <c r="M4" s="48"/>
    </row>
    <row r="5" spans="1:13" ht="30.75" customHeight="1" x14ac:dyDescent="0.35">
      <c r="A5" s="44"/>
      <c r="B5" s="151" t="s">
        <v>53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32.25" customHeight="1" x14ac:dyDescent="0.35">
      <c r="A6" s="44"/>
      <c r="B6" s="151" t="s">
        <v>67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1:13" ht="33" customHeight="1" x14ac:dyDescent="0.35">
      <c r="A7" s="44"/>
      <c r="B7" s="151" t="s">
        <v>91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3"/>
    </row>
    <row r="8" spans="1:13" ht="30" customHeight="1" thickBot="1" x14ac:dyDescent="0.4">
      <c r="A8" s="44"/>
      <c r="B8" s="154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6"/>
    </row>
    <row r="9" spans="1:13" ht="16" thickBot="1" x14ac:dyDescent="0.4">
      <c r="A9" s="44"/>
      <c r="B9" s="44"/>
      <c r="C9" s="44"/>
      <c r="D9" s="44"/>
      <c r="E9" s="44"/>
    </row>
    <row r="10" spans="1:13" ht="15.5" x14ac:dyDescent="0.35">
      <c r="A10" s="44"/>
      <c r="B10" s="83" t="s">
        <v>68</v>
      </c>
      <c r="C10" s="84"/>
      <c r="D10" s="84"/>
      <c r="E10" s="84"/>
      <c r="F10" s="85"/>
      <c r="G10" s="85"/>
      <c r="H10" s="85"/>
      <c r="I10" s="85"/>
      <c r="J10" s="85"/>
      <c r="K10" s="85"/>
      <c r="L10" s="85"/>
      <c r="M10" s="86"/>
    </row>
    <row r="11" spans="1:13" ht="15" customHeight="1" x14ac:dyDescent="0.25">
      <c r="B11" s="151" t="s">
        <v>90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3"/>
    </row>
    <row r="12" spans="1:13" x14ac:dyDescent="0.25"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3"/>
    </row>
    <row r="13" spans="1:13" ht="15.5" x14ac:dyDescent="0.25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</row>
    <row r="14" spans="1:13" ht="15.5" x14ac:dyDescent="0.35">
      <c r="B14" s="90" t="s">
        <v>69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15" customHeight="1" x14ac:dyDescent="0.25">
      <c r="B15" s="163" t="s">
        <v>98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5"/>
    </row>
    <row r="16" spans="1:13" ht="15" customHeight="1" x14ac:dyDescent="0.25">
      <c r="B16" s="16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5"/>
    </row>
    <row r="17" spans="1:13" ht="15.5" x14ac:dyDescent="0.35">
      <c r="B17" s="90" t="s">
        <v>88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</row>
    <row r="18" spans="1:13" ht="15.5" x14ac:dyDescent="0.35">
      <c r="A18" s="44"/>
      <c r="B18" s="143" t="s">
        <v>92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5"/>
    </row>
    <row r="19" spans="1:13" ht="15.5" x14ac:dyDescent="0.35">
      <c r="A19" s="44"/>
      <c r="B19" s="160" t="s">
        <v>70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2"/>
    </row>
    <row r="20" spans="1:13" ht="15.5" x14ac:dyDescent="0.35">
      <c r="A20" s="44"/>
      <c r="B20" s="160" t="s">
        <v>93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2"/>
    </row>
    <row r="21" spans="1:13" ht="15.5" x14ac:dyDescent="0.35">
      <c r="A21" s="44"/>
      <c r="B21" s="160" t="s">
        <v>72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2"/>
    </row>
    <row r="22" spans="1:13" ht="27" customHeight="1" x14ac:dyDescent="0.35">
      <c r="A22" s="44"/>
      <c r="B22" s="157" t="s">
        <v>71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9"/>
    </row>
    <row r="23" spans="1:13" ht="18.75" customHeight="1" thickBot="1" x14ac:dyDescent="0.4">
      <c r="A23" s="44"/>
      <c r="B23" s="140" t="s">
        <v>89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/>
    </row>
    <row r="24" spans="1:13" ht="15.5" x14ac:dyDescent="0.35">
      <c r="A24" s="44"/>
      <c r="B24" s="44"/>
      <c r="C24" s="44"/>
      <c r="D24" s="44"/>
      <c r="E24" s="44"/>
    </row>
    <row r="25" spans="1:13" ht="15.5" x14ac:dyDescent="0.35">
      <c r="A25" s="44"/>
      <c r="C25" s="45"/>
      <c r="D25" s="45"/>
      <c r="E25" s="45"/>
      <c r="F25" s="45"/>
      <c r="G25" s="45"/>
    </row>
  </sheetData>
  <mergeCells count="14">
    <mergeCell ref="B23:M23"/>
    <mergeCell ref="B18:M18"/>
    <mergeCell ref="B4:C4"/>
    <mergeCell ref="B2:F2"/>
    <mergeCell ref="B5:M5"/>
    <mergeCell ref="B6:M6"/>
    <mergeCell ref="B7:M7"/>
    <mergeCell ref="B8:M8"/>
    <mergeCell ref="B22:M22"/>
    <mergeCell ref="B11:M12"/>
    <mergeCell ref="B20:M20"/>
    <mergeCell ref="B19:M19"/>
    <mergeCell ref="B21:M21"/>
    <mergeCell ref="B15:M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workbookViewId="0">
      <selection activeCell="I32" sqref="I32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49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50"/>
      <c r="H3" s="22"/>
      <c r="I3" s="22"/>
      <c r="J3" s="22"/>
      <c r="K3" s="22"/>
      <c r="L3" s="22"/>
    </row>
    <row r="4" spans="1:12" ht="20.5" thickBot="1" x14ac:dyDescent="0.3">
      <c r="A4" s="22"/>
      <c r="B4" s="23" t="s">
        <v>116</v>
      </c>
      <c r="C4" s="22"/>
      <c r="D4" s="22"/>
      <c r="E4" s="22"/>
      <c r="F4" s="108"/>
      <c r="G4" s="25"/>
      <c r="H4" s="22"/>
      <c r="I4" s="22"/>
      <c r="J4" s="22"/>
      <c r="K4" s="22"/>
      <c r="L4" s="22"/>
    </row>
    <row r="5" spans="1:12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128</v>
      </c>
      <c r="I5" s="200"/>
      <c r="J5" s="201"/>
      <c r="K5" s="51"/>
      <c r="L5" s="22"/>
    </row>
    <row r="6" spans="1:12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2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2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2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2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2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2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2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</row>
    <row r="14" spans="1:12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2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2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25" customHeight="1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115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109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109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23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B63:E63"/>
    <mergeCell ref="B77:E77"/>
    <mergeCell ref="D79:E79"/>
    <mergeCell ref="I10:J10"/>
    <mergeCell ref="I11:J11"/>
    <mergeCell ref="B27:B28"/>
    <mergeCell ref="B31:E31"/>
    <mergeCell ref="B49:E49"/>
    <mergeCell ref="I25:K26"/>
    <mergeCell ref="I9:J9"/>
    <mergeCell ref="E2:F2"/>
    <mergeCell ref="E3:F3"/>
    <mergeCell ref="H5:J5"/>
    <mergeCell ref="B6:G6"/>
    <mergeCell ref="I7:J7"/>
  </mergeCells>
  <conditionalFormatting sqref="D13:E30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num" val="&quot;&gt;0&quot;"/>
        <cfvo type="max"/>
        <color theme="5"/>
        <color theme="0"/>
      </colorScale>
    </cfRule>
    <cfRule type="containsBlanks" dxfId="9" priority="35">
      <formula>LEN(TRIM(D13))=0</formula>
    </cfRule>
  </conditionalFormatting>
  <conditionalFormatting sqref="D36:E48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num" val="&quot;&gt;0&quot;"/>
        <cfvo type="max"/>
        <color theme="5"/>
        <color theme="0"/>
      </colorScale>
    </cfRule>
    <cfRule type="containsBlanks" dxfId="8" priority="32">
      <formula>LEN(TRIM(D36))=0</formula>
    </cfRule>
  </conditionalFormatting>
  <conditionalFormatting sqref="D54:E62"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num" val="&quot;&gt;0&quot;"/>
        <cfvo type="max"/>
        <color theme="5"/>
        <color theme="0"/>
      </colorScale>
    </cfRule>
    <cfRule type="containsBlanks" dxfId="7" priority="29">
      <formula>LEN(TRIM(D54))=0</formula>
    </cfRule>
  </conditionalFormatting>
  <conditionalFormatting sqref="D68:E76">
    <cfRule type="colorScale" priority="24">
      <colorScale>
        <cfvo type="min"/>
        <cfvo type="max"/>
        <color theme="0"/>
        <color theme="0"/>
      </colorScale>
    </cfRule>
    <cfRule type="colorScale" priority="25">
      <colorScale>
        <cfvo type="num" val="&quot;&gt;0&quot;"/>
        <cfvo type="max"/>
        <color theme="5"/>
        <color theme="0"/>
      </colorScale>
    </cfRule>
    <cfRule type="containsBlanks" dxfId="6" priority="26">
      <formula>LEN(TRIM(D68))=0</formula>
    </cfRule>
  </conditionalFormatting>
  <conditionalFormatting sqref="G2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num" val="&quot;&gt;0&quot;"/>
        <cfvo type="max"/>
        <color theme="5"/>
        <color theme="0"/>
      </colorScale>
    </cfRule>
    <cfRule type="containsBlanks" dxfId="5" priority="23">
      <formula>LEN(TRIM(G2))=0</formula>
    </cfRule>
  </conditionalFormatting>
  <conditionalFormatting sqref="G3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num" val="&quot;&gt;0&quot;"/>
        <cfvo type="max"/>
        <color theme="5"/>
        <color theme="0"/>
      </colorScale>
    </cfRule>
    <cfRule type="containsBlanks" dxfId="4" priority="20">
      <formula>LEN(TRIM(G3))=0</formula>
    </cfRule>
  </conditionalFormatting>
  <conditionalFormatting sqref="J6:K6 K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num" val="&quot;&gt;0&quot;"/>
        <cfvo type="max"/>
        <color theme="5"/>
        <color theme="0"/>
      </colorScale>
    </cfRule>
    <cfRule type="containsBlanks" dxfId="3" priority="13">
      <formula>LEN(TRIM(J5))=0</formula>
    </cfRule>
  </conditionalFormatting>
  <conditionalFormatting sqref="K7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num" val="&quot;&gt;0&quot;"/>
        <cfvo type="max"/>
        <color theme="5"/>
        <color theme="0"/>
      </colorScale>
    </cfRule>
    <cfRule type="containsBlanks" dxfId="2" priority="10">
      <formula>LEN(TRIM(K7))=0</formula>
    </cfRule>
  </conditionalFormatting>
  <conditionalFormatting sqref="K14:K2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1" priority="3">
      <formula>LEN(TRIM(K14))=0</formula>
    </cfRule>
  </conditionalFormatting>
  <conditionalFormatting sqref="J24">
    <cfRule type="cellIs" dxfId="0" priority="4" operator="notEqual">
      <formula>$K$11+K10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showGridLines="0" tabSelected="1" zoomScale="115" zoomScaleNormal="115" workbookViewId="0">
      <selection activeCell="D10" sqref="D10"/>
    </sheetView>
  </sheetViews>
  <sheetFormatPr defaultRowHeight="12.5" x14ac:dyDescent="0.25"/>
  <cols>
    <col min="1" max="1" width="2.81640625" customWidth="1"/>
    <col min="2" max="2" width="7.7265625" customWidth="1"/>
    <col min="3" max="3" width="14.7265625" customWidth="1"/>
    <col min="4" max="14" width="11.1796875" customWidth="1"/>
    <col min="15" max="15" width="12.26953125" bestFit="1" customWidth="1"/>
    <col min="16" max="16" width="3.26953125" customWidth="1"/>
    <col min="17" max="20" width="9.1796875" style="43"/>
  </cols>
  <sheetData>
    <row r="1" spans="1:17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3" x14ac:dyDescent="0.3">
      <c r="A2" s="43"/>
      <c r="B2" s="206" t="s">
        <v>85</v>
      </c>
      <c r="C2" s="207"/>
      <c r="D2" s="208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7" ht="13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7" ht="13" thickBot="1" x14ac:dyDescent="0.3">
      <c r="A4" s="43"/>
      <c r="B4" s="167" t="s">
        <v>86</v>
      </c>
      <c r="C4" s="168"/>
      <c r="D4" s="169">
        <f>'ARM A COSTS'!G2</f>
        <v>0</v>
      </c>
      <c r="E4" s="170"/>
      <c r="F4" s="171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7" ht="13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7" ht="24" customHeight="1" thickBot="1" x14ac:dyDescent="0.3">
      <c r="A6" s="43"/>
      <c r="B6" s="43"/>
      <c r="C6" s="43"/>
      <c r="D6" s="80" t="s">
        <v>54</v>
      </c>
      <c r="E6" s="80" t="s">
        <v>55</v>
      </c>
      <c r="F6" s="80" t="s">
        <v>56</v>
      </c>
      <c r="G6" s="80" t="s">
        <v>57</v>
      </c>
      <c r="H6" s="80" t="s">
        <v>121</v>
      </c>
      <c r="I6" s="80" t="s">
        <v>122</v>
      </c>
      <c r="J6" s="132" t="s">
        <v>130</v>
      </c>
      <c r="K6" s="80" t="s">
        <v>131</v>
      </c>
      <c r="L6" s="80" t="s">
        <v>132</v>
      </c>
      <c r="M6" s="80" t="s">
        <v>133</v>
      </c>
      <c r="N6" s="133" t="s">
        <v>87</v>
      </c>
      <c r="O6" s="134" t="s">
        <v>47</v>
      </c>
      <c r="P6" s="43"/>
    </row>
    <row r="7" spans="1:17" ht="38.25" customHeight="1" x14ac:dyDescent="0.25">
      <c r="A7" s="43"/>
      <c r="B7" s="174" t="s">
        <v>94</v>
      </c>
      <c r="C7" s="36" t="s">
        <v>97</v>
      </c>
      <c r="D7" s="98">
        <f>D23</f>
        <v>0</v>
      </c>
      <c r="E7" s="98">
        <f t="shared" ref="E7:L7" si="0">E23</f>
        <v>0</v>
      </c>
      <c r="F7" s="98">
        <f t="shared" si="0"/>
        <v>0</v>
      </c>
      <c r="G7" s="98">
        <f t="shared" si="0"/>
        <v>0</v>
      </c>
      <c r="H7" s="98">
        <f t="shared" si="0"/>
        <v>0</v>
      </c>
      <c r="I7" s="98">
        <f t="shared" si="0"/>
        <v>0</v>
      </c>
      <c r="J7" s="98">
        <f t="shared" si="0"/>
        <v>0</v>
      </c>
      <c r="K7" s="98">
        <f t="shared" si="0"/>
        <v>0</v>
      </c>
      <c r="L7" s="98">
        <f t="shared" si="0"/>
        <v>0</v>
      </c>
      <c r="M7" s="98">
        <f t="shared" ref="M7" si="1">M23</f>
        <v>0</v>
      </c>
      <c r="N7" s="123">
        <f>SUM(D7:M7)</f>
        <v>0</v>
      </c>
      <c r="O7" s="82"/>
      <c r="P7" s="43"/>
    </row>
    <row r="8" spans="1:17" ht="27.75" customHeight="1" thickBot="1" x14ac:dyDescent="0.3">
      <c r="A8" s="43"/>
      <c r="B8" s="175"/>
      <c r="C8" s="37" t="s">
        <v>95</v>
      </c>
      <c r="D8" s="99">
        <f>SUM(D7*'STANDARD CARE COSTS'!$K$7)</f>
        <v>0</v>
      </c>
      <c r="E8" s="99">
        <f>SUM(E7*'STANDARD CARE COSTS'!$K$7)</f>
        <v>0</v>
      </c>
      <c r="F8" s="99">
        <f>SUM(F7*'STANDARD CARE COSTS'!$K$7)</f>
        <v>0</v>
      </c>
      <c r="G8" s="99">
        <f>SUM(G7*'STANDARD CARE COSTS'!$K$7)</f>
        <v>0</v>
      </c>
      <c r="H8" s="99">
        <f>SUM(H7*'STANDARD CARE COSTS'!$K$7)</f>
        <v>0</v>
      </c>
      <c r="I8" s="99">
        <f>SUM(I7*'STANDARD CARE COSTS'!$K$7)</f>
        <v>0</v>
      </c>
      <c r="J8" s="99">
        <f>SUM(J7*'STANDARD CARE COSTS'!$K$7)</f>
        <v>0</v>
      </c>
      <c r="K8" s="99">
        <f>SUM(K7*'STANDARD CARE COSTS'!$K$7)</f>
        <v>0</v>
      </c>
      <c r="L8" s="99">
        <f>SUM(L7*'STANDARD CARE COSTS'!$K$7)</f>
        <v>0</v>
      </c>
      <c r="M8" s="99">
        <f>SUM(M7*'STANDARD CARE COSTS'!$K$7)</f>
        <v>0</v>
      </c>
      <c r="N8" s="124"/>
      <c r="O8" s="93">
        <f>SUM(D8:M8)</f>
        <v>0</v>
      </c>
      <c r="P8" s="43"/>
    </row>
    <row r="9" spans="1:17" ht="37.5" x14ac:dyDescent="0.25">
      <c r="A9" s="43"/>
      <c r="B9" s="172" t="s">
        <v>40</v>
      </c>
      <c r="C9" s="36" t="s">
        <v>59</v>
      </c>
      <c r="D9" s="135">
        <f>IF(D10="",0,IF('ARM A COSTS'!$K$14,'ARM A COSTS'!$K$14,'ARM A COSTS'!$K$5/'ARM A COSTS'!$K$7))</f>
        <v>0</v>
      </c>
      <c r="E9" s="135">
        <f>IF(E10="",0,IF('ARM A COSTS'!$K$15,'ARM A COSTS'!$K$15,'ARM A COSTS'!$K$5/'ARM A COSTS'!$K$7))</f>
        <v>0</v>
      </c>
      <c r="F9" s="135">
        <f>IF(F10="",0,IF('ARM A COSTS'!$K$16,'ARM A COSTS'!$K$16,'ARM A COSTS'!$K$5/'ARM A COSTS'!$K$7))</f>
        <v>0</v>
      </c>
      <c r="G9" s="135">
        <f>IF(G10="",0,IF('ARM A COSTS'!$K$17,'ARM A COSTS'!$K$17,'ARM A COSTS'!$K$5/'ARM A COSTS'!$K$7))</f>
        <v>0</v>
      </c>
      <c r="H9" s="135">
        <f>IF(H10="",0,IF('ARM A COSTS'!$K$18,'ARM A COSTS'!$K$18,'ARM A COSTS'!$K$5/'ARM A COSTS'!$K$7))</f>
        <v>0</v>
      </c>
      <c r="I9" s="135">
        <f>IF(I10="",0,IF('ARM A COSTS'!$K$19,'ARM A COSTS'!$K$19,'ARM A COSTS'!$K$5/'ARM A COSTS'!$K$7))</f>
        <v>0</v>
      </c>
      <c r="J9" s="135">
        <f>IF(J10="",0,IF('ARM A COSTS'!$K$20,'ARM A COSTS'!$K$20,'ARM A COSTS'!$K$5/'ARM A COSTS'!$K$7))</f>
        <v>0</v>
      </c>
      <c r="K9" s="135">
        <f>IF(K10="",0,IF('ARM A COSTS'!$K$21,'ARM A COSTS'!$K$21,'ARM A COSTS'!$K$5/'ARM A COSTS'!$K$7))</f>
        <v>0</v>
      </c>
      <c r="L9" s="136">
        <f>IF(L10="",0,IF('ARM A COSTS'!$K$18,'ARM A COSTS'!$K$18,'ARM A COSTS'!$K$5/'ARM A COSTS'!$K$7))</f>
        <v>0</v>
      </c>
      <c r="M9" s="135">
        <f>IF(M10="",0,IF('ARM A COSTS'!$K$21,'ARM A COSTS'!$K$21,'ARM A COSTS'!$K$5/'ARM A COSTS'!$K$7))</f>
        <v>0</v>
      </c>
      <c r="N9" s="125">
        <f>'ARM A COSTS'!K5</f>
        <v>0</v>
      </c>
      <c r="O9" s="126"/>
      <c r="P9" s="43"/>
    </row>
    <row r="10" spans="1:17" ht="27.75" customHeight="1" thickBot="1" x14ac:dyDescent="0.3">
      <c r="A10" s="43"/>
      <c r="B10" s="173"/>
      <c r="C10" s="37" t="s">
        <v>60</v>
      </c>
      <c r="D10" s="94" t="str">
        <f>'ARM A COSTS'!J14</f>
        <v/>
      </c>
      <c r="E10" s="94" t="str">
        <f>'ARM A COSTS'!J15</f>
        <v/>
      </c>
      <c r="F10" s="94" t="str">
        <f>'ARM A COSTS'!J16</f>
        <v/>
      </c>
      <c r="G10" s="94" t="str">
        <f>'ARM A COSTS'!J17</f>
        <v/>
      </c>
      <c r="H10" s="94" t="str">
        <f>'ARM A COSTS'!J18</f>
        <v/>
      </c>
      <c r="I10" s="94" t="str">
        <f>'ARM A COSTS'!J19</f>
        <v/>
      </c>
      <c r="J10" s="94" t="str">
        <f>'ARM A COSTS'!J20</f>
        <v/>
      </c>
      <c r="K10" s="94" t="str">
        <f>'ARM A COSTS'!J21</f>
        <v/>
      </c>
      <c r="L10" s="94" t="str">
        <f>'ARM A COSTS'!J22</f>
        <v/>
      </c>
      <c r="M10" s="94" t="str">
        <f>'ARM A COSTS'!J23</f>
        <v/>
      </c>
      <c r="N10" s="127"/>
      <c r="O10" s="128">
        <f>SUM(D10:M10)</f>
        <v>0</v>
      </c>
      <c r="P10" s="43"/>
    </row>
    <row r="11" spans="1:17" ht="37.5" customHeight="1" x14ac:dyDescent="0.25">
      <c r="A11" s="43"/>
      <c r="B11" s="172" t="s">
        <v>41</v>
      </c>
      <c r="C11" s="36" t="s">
        <v>59</v>
      </c>
      <c r="D11" s="135">
        <f>IF(D12="",0,IF('ARM B COSTS'!$K$14,'ARM B COSTS'!$K$14,'ARM B COSTS'!$K$5/'ARM B COSTS'!$K$7))</f>
        <v>0</v>
      </c>
      <c r="E11" s="135">
        <f>IF(E12="",0,IF('ARM B COSTS'!$K$15,'ARM B COSTS'!$K$15,'ARM B COSTS'!$K$5/'ARM B COSTS'!$K$7))</f>
        <v>0</v>
      </c>
      <c r="F11" s="135">
        <f>IF(F12="",0,IF('ARM B COSTS'!$K$16,'ARM B COSTS'!$K$16,'ARM B COSTS'!$K$5/'ARM B COSTS'!$K$7))</f>
        <v>0</v>
      </c>
      <c r="G11" s="135">
        <f>IF(G12="",0,IF('ARM B COSTS'!$K$17,'ARM B COSTS'!$K$17,'ARM B COSTS'!$K$5/'ARM B COSTS'!$K$7))</f>
        <v>0</v>
      </c>
      <c r="H11" s="135">
        <f>IF(H12="",0,IF('ARM B COSTS'!$K$18,'ARM B COSTS'!$K$18,'ARM B COSTS'!$K$5/'ARM B COSTS'!$K$7))</f>
        <v>0</v>
      </c>
      <c r="I11" s="135">
        <f>IF(I12="",0,IF('ARM B COSTS'!$K$19,'ARM B COSTS'!$K$19,'ARM B COSTS'!$K$5/'ARM B COSTS'!$K$7))</f>
        <v>0</v>
      </c>
      <c r="J11" s="135">
        <f>IF(J12="",0,IF('ARM B COSTS'!$K$20,'ARM B COSTS'!$K$20,'ARM B COSTS'!$K$5/'ARM B COSTS'!$K$7))</f>
        <v>0</v>
      </c>
      <c r="K11" s="135">
        <f>IF(K12="",0,IF('ARM B COSTS'!$K$21,'ARM B COSTS'!$K$21,'ARM B COSTS'!$K$5/'ARM B COSTS'!$K$7))</f>
        <v>0</v>
      </c>
      <c r="L11" s="136">
        <f>IF(L12="",0,IF('ARM B COSTS'!$K$22,'ARM B COSTS'!$K$22,'ARM B COSTS'!$K$5/'ARM B COSTS'!$K$7))</f>
        <v>0</v>
      </c>
      <c r="M11" s="135">
        <f>IF(M12="",0,IF('ARM B COSTS'!$K$21,'ARM B COSTS'!$K$21,'ARM B COSTS'!$K$5/'ARM B COSTS'!$K$7))</f>
        <v>0</v>
      </c>
      <c r="N11" s="125">
        <f>'ARM B COSTS'!$K$5</f>
        <v>0</v>
      </c>
      <c r="O11" s="81"/>
      <c r="P11" s="43"/>
    </row>
    <row r="12" spans="1:17" ht="30" customHeight="1" thickBot="1" x14ac:dyDescent="0.3">
      <c r="A12" s="43"/>
      <c r="B12" s="173"/>
      <c r="C12" s="37" t="s">
        <v>60</v>
      </c>
      <c r="D12" s="61" t="str">
        <f>'ARM B COSTS'!J14</f>
        <v/>
      </c>
      <c r="E12" s="61" t="str">
        <f>'ARM B COSTS'!J15</f>
        <v/>
      </c>
      <c r="F12" s="61" t="str">
        <f>'ARM B COSTS'!J16</f>
        <v/>
      </c>
      <c r="G12" s="61" t="str">
        <f>'ARM B COSTS'!J17</f>
        <v/>
      </c>
      <c r="H12" s="61" t="str">
        <f>'ARM B COSTS'!J18</f>
        <v/>
      </c>
      <c r="I12" s="61" t="str">
        <f>'ARM B COSTS'!J19</f>
        <v/>
      </c>
      <c r="J12" s="61" t="str">
        <f>'ARM B COSTS'!J20</f>
        <v/>
      </c>
      <c r="K12" s="61" t="str">
        <f>'ARM B COSTS'!J21</f>
        <v/>
      </c>
      <c r="L12" s="61" t="str">
        <f>'ARM B COSTS'!J22</f>
        <v/>
      </c>
      <c r="M12" s="61" t="str">
        <f>'ARM B COSTS'!J23</f>
        <v/>
      </c>
      <c r="N12" s="129"/>
      <c r="O12" s="128">
        <f>SUM(D12:M12)</f>
        <v>0</v>
      </c>
      <c r="P12" s="43"/>
      <c r="Q12" s="43" t="s">
        <v>118</v>
      </c>
    </row>
    <row r="13" spans="1:17" ht="37.5" x14ac:dyDescent="0.25">
      <c r="A13" s="43"/>
      <c r="B13" s="172" t="s">
        <v>42</v>
      </c>
      <c r="C13" s="36" t="s">
        <v>59</v>
      </c>
      <c r="D13" s="135">
        <f>IF(D14="",0,IF('ARM C COSTS'!$K$14,'ARM C COSTS'!$K$14,'ARM C COSTS'!$K$5/'ARM C COSTS'!$K$7))</f>
        <v>0</v>
      </c>
      <c r="E13" s="135">
        <f>IF(E14="",0,IF('ARM C COSTS'!$K$15,'ARM C COSTS'!$K$15,'ARM C COSTS'!$K$5/'ARM C COSTS'!$K$7))</f>
        <v>0</v>
      </c>
      <c r="F13" s="135">
        <f>IF(F14="",0,IF('ARM C COSTS'!$K$16,'ARM C COSTS'!$K$16,'ARM C COSTS'!$K$5/'ARM C COSTS'!$K$7))</f>
        <v>0</v>
      </c>
      <c r="G13" s="135">
        <f>IF(G14="",0,IF('ARM C COSTS'!$K$17,'ARM C COSTS'!$K$17,'ARM C COSTS'!$K$5/'ARM C COSTS'!$K$7))</f>
        <v>0</v>
      </c>
      <c r="H13" s="135">
        <f>IF(H14="",0,IF('ARM C COSTS'!$K$18,'ARM C COSTS'!$K$18,'ARM C COSTS'!$K$5/'ARM C COSTS'!$K$7))</f>
        <v>0</v>
      </c>
      <c r="I13" s="135">
        <f>IF(I14="",0,IF('ARM C COSTS'!$K$19,'ARM C COSTS'!$K$19,'ARM C COSTS'!$K$5/'ARM C COSTS'!$K$7))</f>
        <v>0</v>
      </c>
      <c r="J13" s="135">
        <f>IF(J14="",0,IF('ARM C COSTS'!$K$20,'ARM C COSTS'!$K$20,'ARM C COSTS'!$K$5/'ARM C COSTS'!$K$7))</f>
        <v>0</v>
      </c>
      <c r="K13" s="135">
        <f>IF(K14="",0,IF('ARM C COSTS'!$K$21,'ARM C COSTS'!$K$21,'ARM C COSTS'!$K$5/'ARM C COSTS'!$K$7))</f>
        <v>0</v>
      </c>
      <c r="L13" s="136">
        <f>IF(L14="",0,IF('ARM C COSTS'!$K$22,'ARM C COSTS'!$K$22,'ARM C COSTS'!$K$5/'ARM C COSTS'!$K$7))</f>
        <v>0</v>
      </c>
      <c r="M13" s="135">
        <f>IF(M14="",0,IF('ARM C COSTS'!$K$23,'ARM C COSTS'!$K$23,'ARM C COSTS'!$K$5/'ARM C COSTS'!$K$7))</f>
        <v>0</v>
      </c>
      <c r="N13" s="125">
        <f>'ARM C COSTS'!$K$5</f>
        <v>0</v>
      </c>
      <c r="O13" s="82"/>
      <c r="P13" s="43"/>
    </row>
    <row r="14" spans="1:17" ht="25.5" customHeight="1" thickBot="1" x14ac:dyDescent="0.3">
      <c r="A14" s="43"/>
      <c r="B14" s="173"/>
      <c r="C14" s="37" t="s">
        <v>60</v>
      </c>
      <c r="D14" s="61" t="str">
        <f>'ARM C COSTS'!J14</f>
        <v/>
      </c>
      <c r="E14" s="61" t="str">
        <f>'ARM C COSTS'!$J$15</f>
        <v/>
      </c>
      <c r="F14" s="61" t="str">
        <f>'ARM C COSTS'!$J$16</f>
        <v/>
      </c>
      <c r="G14" s="61" t="str">
        <f>'ARM C COSTS'!$J$17</f>
        <v/>
      </c>
      <c r="H14" s="61" t="str">
        <f>'ARM C COSTS'!$J$18</f>
        <v/>
      </c>
      <c r="I14" s="61" t="str">
        <f>'ARM C COSTS'!$J$19</f>
        <v/>
      </c>
      <c r="J14" s="61" t="str">
        <f>'ARM C COSTS'!$J$20</f>
        <v/>
      </c>
      <c r="K14" s="61" t="str">
        <f>'ARM C COSTS'!$J$21</f>
        <v/>
      </c>
      <c r="L14" s="61" t="str">
        <f>'ARM C COSTS'!$J$21</f>
        <v/>
      </c>
      <c r="M14" s="61" t="str">
        <f>'ARM C COSTS'!$J$21</f>
        <v/>
      </c>
      <c r="N14" s="129"/>
      <c r="O14" s="128">
        <f>SUM(D14:M14)</f>
        <v>0</v>
      </c>
      <c r="P14" s="43"/>
    </row>
    <row r="15" spans="1:17" ht="38.25" customHeight="1" x14ac:dyDescent="0.25">
      <c r="A15" s="43"/>
      <c r="B15" s="172" t="s">
        <v>61</v>
      </c>
      <c r="C15" s="33" t="s">
        <v>59</v>
      </c>
      <c r="D15" s="95">
        <f>IF(D16="",0,IF('ARM D COSTS'!$K$14,'ARM D COSTS'!$K$14,'ARM D COSTS'!$K$5/'ARM D COSTS'!$K$7))</f>
        <v>0</v>
      </c>
      <c r="E15" s="95">
        <f>IF(E16="",0,IF('ARM D COSTS'!$K$15,'ARM D COSTS'!$K$15,'ARM D COSTS'!$K$5/'ARM D COSTS'!$K$7))</f>
        <v>0</v>
      </c>
      <c r="F15" s="95">
        <f>IF(F16="",0,IF('ARM D COSTS'!$K$16,'ARM D COSTS'!$K$16,'ARM D COSTS'!$K$5/'ARM D COSTS'!$K$7))</f>
        <v>0</v>
      </c>
      <c r="G15" s="95">
        <f>IF(G16="",0,IF('ARM D COSTS'!$K$17,'ARM D COSTS'!$K$17,'ARM D COSTS'!$K$5/'ARM D COSTS'!$K$7))</f>
        <v>0</v>
      </c>
      <c r="H15" s="95">
        <f>IF(H16="",0,IF('ARM D COSTS'!$K$18,'ARM D COSTS'!$K$18,'ARM D COSTS'!$K$5/'ARM D COSTS'!$K$7))</f>
        <v>0</v>
      </c>
      <c r="I15" s="95">
        <f>IF(I16="",0,IF('ARM D COSTS'!$K$19,'ARM D COSTS'!$K$19,'ARM D COSTS'!$K$5/'ARM D COSTS'!$K$7))</f>
        <v>0</v>
      </c>
      <c r="J15" s="95">
        <f>IF(J16="",0,IF('ARM D COSTS'!$K$20,'ARM D COSTS'!$K$20,'ARM D COSTS'!$K$5/'ARM D COSTS'!$K$7))</f>
        <v>0</v>
      </c>
      <c r="K15" s="95">
        <f>IF(K16="",0,IF('ARM D COSTS'!$K$21,'ARM D COSTS'!$K$21,'ARM D COSTS'!$K$5/'ARM D COSTS'!$K$7))</f>
        <v>0</v>
      </c>
      <c r="L15" s="136">
        <f>IF(L16="",0,IF('ARM D COSTS'!$K$22,'ARM D COSTS'!$K$22,'ARM D COSTS'!$K$5/'ARM D COSTS'!$K$7))</f>
        <v>0</v>
      </c>
      <c r="M15" s="135">
        <f>IF(M16="",0,IF('ARM D COSTS'!$K$23,'ARM D COSTS'!$K$23,'ARM D COSTS'!$K$5/'ARM D COSTS'!$K$7))</f>
        <v>0</v>
      </c>
      <c r="N15" s="125">
        <f>'ARM D COSTS'!$K$5</f>
        <v>0</v>
      </c>
      <c r="O15" s="82"/>
      <c r="P15" s="43"/>
    </row>
    <row r="16" spans="1:17" ht="25.5" customHeight="1" thickBot="1" x14ac:dyDescent="0.3">
      <c r="A16" s="43"/>
      <c r="B16" s="173"/>
      <c r="C16" s="34" t="s">
        <v>60</v>
      </c>
      <c r="D16" s="61" t="str">
        <f>'ARM D COSTS'!J14</f>
        <v/>
      </c>
      <c r="E16" s="61" t="str">
        <f>'ARM D COSTS'!$J$15</f>
        <v/>
      </c>
      <c r="F16" s="61" t="str">
        <f>'ARM D COSTS'!$J$16</f>
        <v/>
      </c>
      <c r="G16" s="61" t="str">
        <f>'ARM D COSTS'!$J$17</f>
        <v/>
      </c>
      <c r="H16" s="61" t="str">
        <f>'ARM D COSTS'!$J$18</f>
        <v/>
      </c>
      <c r="I16" s="61" t="str">
        <f>'ARM D COSTS'!$J$19</f>
        <v/>
      </c>
      <c r="J16" s="61" t="str">
        <f>'ARM D COSTS'!$J$20</f>
        <v/>
      </c>
      <c r="K16" s="61" t="str">
        <f>'ARM D COSTS'!$J$21</f>
        <v/>
      </c>
      <c r="L16" s="61" t="str">
        <f>'ARM D COSTS'!$J$22</f>
        <v/>
      </c>
      <c r="M16" s="61" t="str">
        <f>'ARM D COSTS'!$J$23</f>
        <v/>
      </c>
      <c r="N16" s="129"/>
      <c r="O16" s="128">
        <f>SUM(D16:M16)</f>
        <v>0</v>
      </c>
      <c r="P16" s="43"/>
    </row>
    <row r="17" spans="1:19" ht="38.25" customHeight="1" x14ac:dyDescent="0.25">
      <c r="A17" s="43"/>
      <c r="B17" s="172" t="s">
        <v>62</v>
      </c>
      <c r="C17" s="33" t="s">
        <v>59</v>
      </c>
      <c r="D17" s="95">
        <f>IF(D18="",0,IF('ARM E COSTS'!$K$14,'ARM E COSTS'!$K$14,'ARM E COSTS'!$K$5/'ARM E COSTS'!$K$7))</f>
        <v>0</v>
      </c>
      <c r="E17" s="95">
        <f>IF(E18="",0,IF('ARM E COSTS'!$K$15,'ARM E COSTS'!$K$15,'ARM E COSTS'!$K$5/'ARM E COSTS'!$K$7))</f>
        <v>0</v>
      </c>
      <c r="F17" s="95">
        <f>IF(F18="",0,IF('ARM E COSTS'!$K$16,'ARM E COSTS'!$K$16,'ARM E COSTS'!$K$5/'ARM E COSTS'!$K$7))</f>
        <v>0</v>
      </c>
      <c r="G17" s="95">
        <f>IF(G18="",0,IF('ARM E COSTS'!$K$17,'ARM E COSTS'!$K$17,'ARM E COSTS'!$K$5/'ARM E COSTS'!$K$7))</f>
        <v>0</v>
      </c>
      <c r="H17" s="95">
        <f>IF(H18="",0,IF('ARM E COSTS'!$K$18,'ARM E COSTS'!$K$18,'ARM E COSTS'!$K$5/'ARM E COSTS'!$K$7))</f>
        <v>0</v>
      </c>
      <c r="I17" s="95">
        <f>IF(I18="",0,IF('ARM E COSTS'!$K$19,'ARM E COSTS'!$K$19,'ARM E COSTS'!$K$5/'ARM E COSTS'!$K$7))</f>
        <v>0</v>
      </c>
      <c r="J17" s="95">
        <f>IF(J18="",0,IF('ARM E COSTS'!$K$20,'ARM E COSTS'!$K$20,'ARM E COSTS'!$K$5/'ARM E COSTS'!$K$7))</f>
        <v>0</v>
      </c>
      <c r="K17" s="95">
        <f>IF(K18="",0,IF('ARM E COSTS'!$K$21,'ARM E COSTS'!$K$21,'ARM E COSTS'!$K$5/'ARM E COSTS'!$K$7))</f>
        <v>0</v>
      </c>
      <c r="L17" s="136">
        <f>IF(L18="",0,IF('ARM E COSTS'!$K$22,'ARM E COSTS'!$K$22,'ARM E COSTS'!$K$5/'ARM E COSTS'!$K$7))</f>
        <v>0</v>
      </c>
      <c r="M17" s="135">
        <f>IF(M18="",0,IF('ARM E COSTS'!$K$23,'ARM E COSTS'!$K$23,'ARM E COSTS'!$K$5/'ARM E COSTS'!$K$7))</f>
        <v>0</v>
      </c>
      <c r="N17" s="125">
        <f>'ARM E COSTS'!$K$5</f>
        <v>0</v>
      </c>
      <c r="O17" s="82"/>
      <c r="P17" s="43"/>
    </row>
    <row r="18" spans="1:19" ht="25.5" thickBot="1" x14ac:dyDescent="0.3">
      <c r="A18" s="43"/>
      <c r="B18" s="173"/>
      <c r="C18" s="34" t="s">
        <v>60</v>
      </c>
      <c r="D18" s="61" t="str">
        <f>'ARM E COSTS'!$J$14</f>
        <v/>
      </c>
      <c r="E18" s="61" t="str">
        <f>'ARM E COSTS'!$J$15</f>
        <v/>
      </c>
      <c r="F18" s="61" t="str">
        <f>'ARM E COSTS'!$J$16</f>
        <v/>
      </c>
      <c r="G18" s="61" t="str">
        <f>'ARM E COSTS'!$J$17</f>
        <v/>
      </c>
      <c r="H18" s="61" t="str">
        <f>'ARM E COSTS'!$J$18</f>
        <v/>
      </c>
      <c r="I18" s="61" t="str">
        <f>'ARM E COSTS'!$J$19</f>
        <v/>
      </c>
      <c r="J18" s="61" t="str">
        <f>'ARM E COSTS'!$J$20</f>
        <v/>
      </c>
      <c r="K18" s="61" t="str">
        <f>'ARM E COSTS'!$J$21</f>
        <v/>
      </c>
      <c r="L18" s="61" t="str">
        <f>'ARM E COSTS'!$J$22</f>
        <v/>
      </c>
      <c r="M18" s="61" t="str">
        <f>'ARM E COSTS'!$J$23</f>
        <v/>
      </c>
      <c r="N18" s="129"/>
      <c r="O18" s="128">
        <f>SUM(D18:M18)</f>
        <v>0</v>
      </c>
      <c r="P18" s="43"/>
    </row>
    <row r="19" spans="1:19" ht="38.25" customHeight="1" x14ac:dyDescent="0.25">
      <c r="A19" s="43"/>
      <c r="B19" s="172" t="s">
        <v>63</v>
      </c>
      <c r="C19" s="33" t="s">
        <v>59</v>
      </c>
      <c r="D19" s="95">
        <f>IF(D20="",0,IF('ARM F COSTS'!$K$14,'ARM F COSTS'!$K$14,'ARM F COSTS'!$K$5/'ARM F COSTS'!$K$7))</f>
        <v>0</v>
      </c>
      <c r="E19" s="95">
        <f>IF(E20="",0,IF('ARM F COSTS'!$K$15,'ARM F COSTS'!$K$15,'ARM F COSTS'!$K$5/'ARM F COSTS'!$K$7))</f>
        <v>0</v>
      </c>
      <c r="F19" s="95">
        <f>IF(F20="",0,IF('ARM F COSTS'!$K$16,'ARM F COSTS'!$K$16,'ARM F COSTS'!$K$5/'ARM F COSTS'!$K$7))</f>
        <v>0</v>
      </c>
      <c r="G19" s="95">
        <f>IF(G20="",0,IF('ARM F COSTS'!$K$17,'ARM F COSTS'!$K$17,'ARM F COSTS'!$K$5/'ARM F COSTS'!$K$7))</f>
        <v>0</v>
      </c>
      <c r="H19" s="95">
        <f>IF(H20="",0,IF('ARM F COSTS'!$K$18,'ARM F COSTS'!$K$18,'ARM F COSTS'!$K$5/'ARM F COSTS'!$K$7))</f>
        <v>0</v>
      </c>
      <c r="I19" s="95">
        <f>IF(I20="",0,IF('ARM F COSTS'!$K$19,'ARM F COSTS'!$K$19,'ARM F COSTS'!$K$5/'ARM F COSTS'!$K$7))</f>
        <v>0</v>
      </c>
      <c r="J19" s="95">
        <f>IF(J20="",0,IF('ARM F COSTS'!$K$20,'ARM F COSTS'!$K$20,'ARM F COSTS'!$K$5/'ARM F COSTS'!$K$7))</f>
        <v>0</v>
      </c>
      <c r="K19" s="95">
        <f>IF(K20="",0,IF('ARM F COSTS'!$K$21,'ARM F COSTS'!$K$21,'ARM F COSTS'!$K$5/'ARM F COSTS'!$K$7))</f>
        <v>0</v>
      </c>
      <c r="L19" s="136">
        <f>IF(L20="",0,IF('ARM F COSTS'!$K$22,'ARM F COSTS'!$K$22,'ARM F COSTS'!$K$5/'ARM F COSTS'!$K$7))</f>
        <v>0</v>
      </c>
      <c r="M19" s="135">
        <f>IF(M20="",0,IF('ARM F COSTS'!$K$23,'ARM F COSTS'!$K$23,'ARM F COSTS'!$K$5/'ARM F COSTS'!$K$7))</f>
        <v>0</v>
      </c>
      <c r="N19" s="125">
        <f>'ARM F COSTS'!$K$5</f>
        <v>0</v>
      </c>
      <c r="O19" s="82"/>
      <c r="P19" s="43"/>
    </row>
    <row r="20" spans="1:19" ht="25.5" thickBot="1" x14ac:dyDescent="0.3">
      <c r="A20" s="43"/>
      <c r="B20" s="173"/>
      <c r="C20" s="34" t="s">
        <v>60</v>
      </c>
      <c r="D20" s="61" t="str">
        <f>'ARM F COSTS'!$J$14</f>
        <v/>
      </c>
      <c r="E20" s="61" t="str">
        <f>'ARM F COSTS'!$J$15</f>
        <v/>
      </c>
      <c r="F20" s="61" t="str">
        <f>'ARM F COSTS'!$J$16</f>
        <v/>
      </c>
      <c r="G20" s="61" t="str">
        <f>'ARM F COSTS'!$J$17</f>
        <v/>
      </c>
      <c r="H20" s="61" t="str">
        <f>'ARM F COSTS'!$J$18</f>
        <v/>
      </c>
      <c r="I20" s="61" t="str">
        <f>'ARM F COSTS'!$J$19</f>
        <v/>
      </c>
      <c r="J20" s="61" t="str">
        <f>'ARM F COSTS'!$J$20</f>
        <v/>
      </c>
      <c r="K20" s="61" t="str">
        <f>'ARM F COSTS'!$J$21</f>
        <v/>
      </c>
      <c r="L20" s="61" t="str">
        <f>'ARM F COSTS'!$J$22</f>
        <v/>
      </c>
      <c r="M20" s="61" t="str">
        <f>'ARM F COSTS'!$J$23</f>
        <v/>
      </c>
      <c r="N20" s="129"/>
      <c r="O20" s="128">
        <f>SUM(D20:M20)</f>
        <v>0</v>
      </c>
      <c r="P20" s="43"/>
    </row>
    <row r="21" spans="1:19" ht="38.25" customHeight="1" x14ac:dyDescent="0.25">
      <c r="A21" s="43"/>
      <c r="B21" s="172" t="s">
        <v>64</v>
      </c>
      <c r="C21" s="33" t="s">
        <v>59</v>
      </c>
      <c r="D21" s="95" t="str">
        <f>IF(D22="","",IF('ARM G COSTS'!$K$14,'ARM G COSTS'!$K$14,'ARM G COSTS'!$K$5/'ARM G COSTS'!$K$7))</f>
        <v/>
      </c>
      <c r="E21" s="95">
        <f>IF(E22="",0,IF('ARM G COSTS'!$K$15,'ARM G COSTS'!$K$15,'ARM G COSTS'!$K$5/'ARM G COSTS'!$K$7))</f>
        <v>0</v>
      </c>
      <c r="F21" s="95">
        <f>IF(F22="",0,IF('ARM G COSTS'!$K$16,'ARM G COSTS'!$K$16,'ARM G COSTS'!$K$5/'ARM G COSTS'!$K$7))</f>
        <v>0</v>
      </c>
      <c r="G21" s="95">
        <f>IF(G22="",0,IF('ARM G COSTS'!$K$17,'ARM G COSTS'!$K$17,'ARM G COSTS'!$K$5/'ARM G COSTS'!$K$7))</f>
        <v>0</v>
      </c>
      <c r="H21" s="95">
        <f>IF(H22="",0,IF('ARM G COSTS'!$K$18,'ARM G COSTS'!$K$18,'ARM G COSTS'!$K$5/'ARM G COSTS'!$K$7))</f>
        <v>0</v>
      </c>
      <c r="I21" s="95">
        <f>IF(I22="",0,IF('ARM G COSTS'!$K$19,'ARM G COSTS'!$K$19,'ARM G COSTS'!$K$5/'ARM G COSTS'!$K$7))</f>
        <v>0</v>
      </c>
      <c r="J21" s="95">
        <f>IF(J22="",0,IF('ARM F COSTS'!$K$20,'ARM F COSTS'!$K$20,'ARM F COSTS'!$K$5/'ARM F COSTS'!$K$7))</f>
        <v>0</v>
      </c>
      <c r="K21" s="95">
        <f>IF(K22="",0,IF('ARM F COSTS'!$K$21,'ARM F COSTS'!$K$21,'ARM F COSTS'!$K$5/'ARM F COSTS'!$K$7))</f>
        <v>0</v>
      </c>
      <c r="L21" s="136">
        <f>IF(L22="",0,IF('ARM G COSTS'!$K$22,'ARM G COSTS'!$K$22,'ARM G COSTS'!$K$5/'ARM G COSTS'!$K$7))</f>
        <v>0</v>
      </c>
      <c r="M21" s="135">
        <f>IF(M22="",0,IF('ARM G COSTS'!$K$23,'ARM G COSTS'!$K$23,'ARM G COSTS'!$K$5/'ARM G COSTS'!$K$7))</f>
        <v>0</v>
      </c>
      <c r="N21" s="125">
        <f>'ARM G COSTS'!$K$5</f>
        <v>0</v>
      </c>
      <c r="O21" s="82"/>
      <c r="P21" s="43"/>
    </row>
    <row r="22" spans="1:19" ht="25.5" thickBot="1" x14ac:dyDescent="0.3">
      <c r="A22" s="43"/>
      <c r="B22" s="173"/>
      <c r="C22" s="34" t="s">
        <v>60</v>
      </c>
      <c r="D22" s="61" t="str">
        <f>'ARM G COSTS'!$J$14</f>
        <v/>
      </c>
      <c r="E22" s="61" t="str">
        <f>'ARM G COSTS'!$J$15</f>
        <v/>
      </c>
      <c r="F22" s="61" t="str">
        <f>'ARM G COSTS'!$J$16</f>
        <v/>
      </c>
      <c r="G22" s="61" t="str">
        <f>'ARM G COSTS'!$J$17</f>
        <v/>
      </c>
      <c r="H22" s="61" t="str">
        <f>'ARM G COSTS'!$J$18</f>
        <v/>
      </c>
      <c r="I22" s="61" t="str">
        <f>'ARM G COSTS'!$J$19</f>
        <v/>
      </c>
      <c r="J22" s="61" t="str">
        <f>'ARM G COSTS'!$J$20</f>
        <v/>
      </c>
      <c r="K22" s="61" t="str">
        <f>'ARM G COSTS'!$J$21</f>
        <v/>
      </c>
      <c r="L22" s="61" t="str">
        <f>'ARM G COSTS'!$J$22</f>
        <v/>
      </c>
      <c r="M22" s="61" t="str">
        <f>'ARM G COSTS'!$J$23</f>
        <v/>
      </c>
      <c r="N22" s="129"/>
      <c r="O22" s="128">
        <f>SUM(D22:M22)</f>
        <v>0</v>
      </c>
      <c r="P22" s="43"/>
    </row>
    <row r="23" spans="1:19" ht="25.5" customHeight="1" thickBot="1" x14ac:dyDescent="0.3">
      <c r="A23" s="43"/>
      <c r="B23" s="43"/>
      <c r="C23" s="35" t="s">
        <v>96</v>
      </c>
      <c r="D23" s="97">
        <f>SUM(D9,D11,D13,D15,D17,D19,D21)</f>
        <v>0</v>
      </c>
      <c r="E23" s="97">
        <f>SUM(E9,E11,E13,E15,E17,E19,E21)</f>
        <v>0</v>
      </c>
      <c r="F23" s="97">
        <f t="shared" ref="F23:L23" si="2">SUM(F9,F11,F13,F15,F17,F19,F21)</f>
        <v>0</v>
      </c>
      <c r="G23" s="97">
        <f t="shared" si="2"/>
        <v>0</v>
      </c>
      <c r="H23" s="97">
        <f t="shared" si="2"/>
        <v>0</v>
      </c>
      <c r="I23" s="97">
        <f t="shared" si="2"/>
        <v>0</v>
      </c>
      <c r="J23" s="97">
        <f t="shared" si="2"/>
        <v>0</v>
      </c>
      <c r="K23" s="97">
        <f t="shared" si="2"/>
        <v>0</v>
      </c>
      <c r="L23" s="97">
        <f t="shared" si="2"/>
        <v>0</v>
      </c>
      <c r="M23" s="97">
        <f t="shared" ref="M23" si="3">SUM(M9,M11,M13,M15,M17,M19,M21)</f>
        <v>0</v>
      </c>
      <c r="N23" s="130">
        <f>SUM(N9:N22)</f>
        <v>0</v>
      </c>
      <c r="O23" s="96"/>
      <c r="P23" s="43"/>
    </row>
    <row r="24" spans="1:19" ht="25.5" customHeight="1" thickBot="1" x14ac:dyDescent="0.35">
      <c r="A24" s="43"/>
      <c r="B24" s="43"/>
      <c r="C24" s="35" t="s">
        <v>58</v>
      </c>
      <c r="D24" s="79">
        <f>SUM(D22,D20,D18,D16,D14,D12,D10)-D8</f>
        <v>0</v>
      </c>
      <c r="E24" s="79">
        <f t="shared" ref="E24:L24" si="4">SUM(E22,E20,E18,E16,E14,E12,E10)-E8</f>
        <v>0</v>
      </c>
      <c r="F24" s="79">
        <f t="shared" si="4"/>
        <v>0</v>
      </c>
      <c r="G24" s="79">
        <f t="shared" si="4"/>
        <v>0</v>
      </c>
      <c r="H24" s="79">
        <f t="shared" si="4"/>
        <v>0</v>
      </c>
      <c r="I24" s="79">
        <f t="shared" si="4"/>
        <v>0</v>
      </c>
      <c r="J24" s="79">
        <f t="shared" si="4"/>
        <v>0</v>
      </c>
      <c r="K24" s="79">
        <f t="shared" si="4"/>
        <v>0</v>
      </c>
      <c r="L24" s="79">
        <f t="shared" si="4"/>
        <v>0</v>
      </c>
      <c r="M24" s="79">
        <f t="shared" ref="M24" si="5">SUM(M22,M20,M18,M16,M14,M12,M10)-M8</f>
        <v>0</v>
      </c>
      <c r="N24" s="131"/>
      <c r="O24" s="107">
        <f>SUM(D24:M24)</f>
        <v>0</v>
      </c>
      <c r="P24" s="166" t="s">
        <v>103</v>
      </c>
      <c r="Q24" s="166"/>
      <c r="R24" s="166"/>
      <c r="S24" s="166"/>
    </row>
    <row r="25" spans="1:19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166"/>
      <c r="Q25" s="166"/>
      <c r="R25" s="166"/>
      <c r="S25" s="166"/>
    </row>
    <row r="26" spans="1:19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9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9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9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9" s="43" customFormat="1" x14ac:dyDescent="0.25"/>
    <row r="32" spans="1:19" s="43" customFormat="1" x14ac:dyDescent="0.25"/>
    <row r="33" s="43" customFormat="1" x14ac:dyDescent="0.25"/>
    <row r="34" s="43" customFormat="1" x14ac:dyDescent="0.25"/>
    <row r="35" s="43" customFormat="1" x14ac:dyDescent="0.25"/>
    <row r="36" s="43" customFormat="1" x14ac:dyDescent="0.25"/>
    <row r="37" s="43" customFormat="1" x14ac:dyDescent="0.25"/>
    <row r="38" s="43" customFormat="1" x14ac:dyDescent="0.25"/>
    <row r="39" s="43" customFormat="1" x14ac:dyDescent="0.25"/>
    <row r="40" s="43" customFormat="1" x14ac:dyDescent="0.25"/>
    <row r="41" s="43" customFormat="1" x14ac:dyDescent="0.25"/>
    <row r="42" s="43" customFormat="1" x14ac:dyDescent="0.25"/>
    <row r="43" s="43" customFormat="1" x14ac:dyDescent="0.25"/>
    <row r="44" s="43" customFormat="1" x14ac:dyDescent="0.25"/>
    <row r="45" s="43" customFormat="1" x14ac:dyDescent="0.25"/>
    <row r="46" s="43" customFormat="1" x14ac:dyDescent="0.25"/>
    <row r="47" s="43" customFormat="1" x14ac:dyDescent="0.25"/>
    <row r="48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</sheetData>
  <mergeCells count="12">
    <mergeCell ref="P24:S25"/>
    <mergeCell ref="B4:C4"/>
    <mergeCell ref="D4:F4"/>
    <mergeCell ref="B2:D2"/>
    <mergeCell ref="B21:B22"/>
    <mergeCell ref="B7:B8"/>
    <mergeCell ref="B11:B12"/>
    <mergeCell ref="B13:B14"/>
    <mergeCell ref="B15:B16"/>
    <mergeCell ref="B17:B18"/>
    <mergeCell ref="B19:B20"/>
    <mergeCell ref="B9:B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zoomScale="85" workbookViewId="0">
      <selection activeCell="G2" sqref="G2:G3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2.7265625" style="7" customWidth="1"/>
    <col min="12" max="12" width="2.54296875" style="7" customWidth="1"/>
    <col min="13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121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122"/>
      <c r="H3" s="22"/>
      <c r="I3" s="22"/>
      <c r="J3" s="22"/>
      <c r="K3" s="22"/>
      <c r="L3" s="22"/>
    </row>
    <row r="4" spans="1:12" ht="20" x14ac:dyDescent="0.25">
      <c r="A4" s="22"/>
      <c r="B4" s="23" t="s">
        <v>78</v>
      </c>
      <c r="C4" s="22"/>
      <c r="D4" s="22"/>
      <c r="E4" s="22"/>
      <c r="F4" s="68"/>
      <c r="G4" s="25"/>
      <c r="H4" s="22"/>
      <c r="I4" s="22"/>
      <c r="J4" s="22"/>
      <c r="K4" s="22"/>
      <c r="L4" s="22"/>
    </row>
    <row r="5" spans="1:12" ht="18.75" customHeight="1" x14ac:dyDescent="0.25">
      <c r="A5" s="22"/>
      <c r="B5" s="22"/>
      <c r="C5" s="22"/>
      <c r="D5" s="22"/>
      <c r="E5" s="22"/>
      <c r="F5" s="22"/>
      <c r="G5" s="22"/>
      <c r="H5" s="178"/>
      <c r="I5" s="178"/>
      <c r="J5" s="178"/>
      <c r="K5" s="56"/>
      <c r="L5" s="22"/>
    </row>
    <row r="6" spans="1:12" ht="17.25" customHeight="1" thickBot="1" x14ac:dyDescent="0.3">
      <c r="A6" s="22"/>
      <c r="B6" s="53" t="s">
        <v>77</v>
      </c>
      <c r="C6" s="54"/>
      <c r="D6" s="54"/>
      <c r="E6" s="54"/>
      <c r="F6" s="54"/>
      <c r="G6" s="54"/>
      <c r="H6" s="25"/>
      <c r="I6" s="178"/>
      <c r="J6" s="178"/>
      <c r="K6" s="56"/>
      <c r="L6" s="22"/>
    </row>
    <row r="7" spans="1:12" ht="17.25" customHeight="1" thickBot="1" x14ac:dyDescent="0.4">
      <c r="A7" s="22"/>
      <c r="B7" s="52" t="s">
        <v>13</v>
      </c>
      <c r="C7" s="38"/>
      <c r="D7" s="38"/>
      <c r="E7" s="38"/>
      <c r="F7" s="38"/>
      <c r="G7" s="38"/>
      <c r="H7" s="22"/>
      <c r="I7" s="183" t="s">
        <v>83</v>
      </c>
      <c r="J7" s="184"/>
      <c r="K7" s="65">
        <f>SUM(F76,F62,F48,F30)</f>
        <v>0</v>
      </c>
      <c r="L7" s="22"/>
    </row>
    <row r="8" spans="1:12" ht="17.25" customHeight="1" x14ac:dyDescent="0.25">
      <c r="A8" s="22"/>
      <c r="B8" s="53" t="s">
        <v>12</v>
      </c>
      <c r="C8" s="38"/>
      <c r="D8" s="38"/>
      <c r="E8" s="38"/>
      <c r="F8" s="38"/>
      <c r="G8" s="38"/>
      <c r="H8" s="22"/>
      <c r="I8" s="179"/>
      <c r="J8" s="179"/>
      <c r="K8" s="77"/>
      <c r="L8" s="22"/>
    </row>
    <row r="9" spans="1:12" ht="17.25" customHeight="1" x14ac:dyDescent="0.25">
      <c r="A9" s="22"/>
      <c r="B9" s="22"/>
      <c r="C9" s="38"/>
      <c r="D9" s="38"/>
      <c r="E9" s="38"/>
      <c r="F9" s="38"/>
      <c r="G9" s="38"/>
      <c r="H9" s="22"/>
      <c r="I9" s="185"/>
      <c r="J9" s="185"/>
      <c r="K9" s="62"/>
      <c r="L9" s="22"/>
    </row>
    <row r="10" spans="1:12" ht="16.5" customHeight="1" thickBot="1" x14ac:dyDescent="0.3">
      <c r="A10" s="22"/>
      <c r="B10" s="24" t="s">
        <v>44</v>
      </c>
      <c r="C10" s="22"/>
      <c r="D10" s="22"/>
      <c r="E10" s="22"/>
      <c r="F10" s="22"/>
      <c r="G10" s="22"/>
      <c r="H10" s="22"/>
      <c r="I10" s="25"/>
      <c r="J10" s="25"/>
      <c r="K10" s="25"/>
      <c r="L10" s="22"/>
    </row>
    <row r="11" spans="1:12" ht="35.25" customHeight="1" thickBot="1" x14ac:dyDescent="0.3">
      <c r="A11" s="22"/>
      <c r="B11" s="76" t="s">
        <v>21</v>
      </c>
      <c r="C11" s="72" t="s">
        <v>8</v>
      </c>
      <c r="D11" s="73" t="s">
        <v>31</v>
      </c>
      <c r="E11" s="73" t="s">
        <v>32</v>
      </c>
      <c r="F11" s="74" t="s">
        <v>33</v>
      </c>
      <c r="G11" s="75" t="s">
        <v>11</v>
      </c>
      <c r="H11" s="22"/>
      <c r="I11" s="25"/>
      <c r="J11" s="78"/>
      <c r="K11" s="78"/>
      <c r="L11" s="22"/>
    </row>
    <row r="12" spans="1:12" ht="16.5" customHeight="1" x14ac:dyDescent="0.25">
      <c r="A12" s="22"/>
      <c r="B12" s="57" t="s">
        <v>16</v>
      </c>
      <c r="C12" s="13" t="s">
        <v>0</v>
      </c>
      <c r="D12" s="42"/>
      <c r="E12" s="41"/>
      <c r="F12" s="40">
        <f t="shared" ref="F12:F29" si="0">E12*D12</f>
        <v>0</v>
      </c>
      <c r="G12" s="60"/>
      <c r="H12" s="22"/>
      <c r="I12" s="63"/>
      <c r="J12" s="62"/>
      <c r="K12" s="78"/>
      <c r="L12" s="22"/>
    </row>
    <row r="13" spans="1:12" ht="14.25" customHeight="1" x14ac:dyDescent="0.25">
      <c r="A13" s="22"/>
      <c r="B13" s="14"/>
      <c r="C13" s="13" t="s">
        <v>9</v>
      </c>
      <c r="D13" s="42"/>
      <c r="E13" s="41"/>
      <c r="F13" s="40">
        <f t="shared" si="0"/>
        <v>0</v>
      </c>
      <c r="G13" s="20"/>
      <c r="H13" s="24"/>
      <c r="I13" s="63"/>
      <c r="J13" s="62"/>
      <c r="K13" s="78"/>
      <c r="L13" s="22"/>
    </row>
    <row r="14" spans="1:12" x14ac:dyDescent="0.25">
      <c r="A14" s="22"/>
      <c r="B14" s="14"/>
      <c r="C14" s="13" t="s">
        <v>1</v>
      </c>
      <c r="D14" s="42"/>
      <c r="E14" s="41"/>
      <c r="F14" s="40">
        <f t="shared" si="0"/>
        <v>0</v>
      </c>
      <c r="G14" s="20"/>
      <c r="H14" s="22"/>
      <c r="I14" s="63"/>
      <c r="J14" s="62"/>
      <c r="K14" s="78"/>
      <c r="L14" s="22"/>
    </row>
    <row r="15" spans="1:12" x14ac:dyDescent="0.25">
      <c r="A15" s="22"/>
      <c r="B15" s="14"/>
      <c r="C15" s="13" t="s">
        <v>2</v>
      </c>
      <c r="D15" s="42"/>
      <c r="E15" s="41"/>
      <c r="F15" s="40">
        <f t="shared" si="0"/>
        <v>0</v>
      </c>
      <c r="G15" s="20"/>
      <c r="H15" s="22"/>
      <c r="I15" s="64"/>
      <c r="J15" s="62"/>
      <c r="K15" s="78"/>
      <c r="L15" s="22"/>
    </row>
    <row r="16" spans="1:12" x14ac:dyDescent="0.25">
      <c r="A16" s="22"/>
      <c r="B16" s="14"/>
      <c r="C16" s="13" t="s">
        <v>3</v>
      </c>
      <c r="D16" s="42"/>
      <c r="E16" s="41"/>
      <c r="F16" s="40">
        <f t="shared" si="0"/>
        <v>0</v>
      </c>
      <c r="G16" s="20"/>
      <c r="H16" s="22"/>
      <c r="I16" s="63"/>
      <c r="J16" s="62"/>
      <c r="K16" s="78"/>
      <c r="L16" s="22"/>
    </row>
    <row r="17" spans="1:12" x14ac:dyDescent="0.25">
      <c r="A17" s="22"/>
      <c r="B17" s="14" t="s">
        <v>18</v>
      </c>
      <c r="C17" s="13" t="s">
        <v>104</v>
      </c>
      <c r="D17" s="42"/>
      <c r="E17" s="41"/>
      <c r="F17" s="40">
        <f t="shared" si="0"/>
        <v>0</v>
      </c>
      <c r="G17" s="20"/>
      <c r="H17" s="22"/>
      <c r="I17" s="63"/>
      <c r="J17" s="62"/>
      <c r="K17" s="78"/>
      <c r="L17" s="22"/>
    </row>
    <row r="18" spans="1:12" x14ac:dyDescent="0.25">
      <c r="A18" s="22"/>
      <c r="B18" s="14"/>
      <c r="C18" s="13" t="s">
        <v>105</v>
      </c>
      <c r="D18" s="42"/>
      <c r="E18" s="41"/>
      <c r="F18" s="40">
        <f t="shared" si="0"/>
        <v>0</v>
      </c>
      <c r="G18" s="20"/>
      <c r="H18" s="22"/>
      <c r="I18" s="63"/>
      <c r="J18" s="62"/>
      <c r="K18" s="78"/>
      <c r="L18" s="22"/>
    </row>
    <row r="19" spans="1:12" x14ac:dyDescent="0.25">
      <c r="A19" s="22"/>
      <c r="B19" s="14"/>
      <c r="C19" s="13" t="s">
        <v>106</v>
      </c>
      <c r="D19" s="42"/>
      <c r="E19" s="41"/>
      <c r="F19" s="40">
        <f t="shared" si="0"/>
        <v>0</v>
      </c>
      <c r="G19" s="20"/>
      <c r="H19" s="22"/>
      <c r="I19" s="63"/>
      <c r="J19" s="62"/>
      <c r="K19" s="78"/>
      <c r="L19" s="22"/>
    </row>
    <row r="20" spans="1:12" x14ac:dyDescent="0.25">
      <c r="A20" s="22"/>
      <c r="B20" s="14"/>
      <c r="C20" s="13" t="s">
        <v>10</v>
      </c>
      <c r="D20" s="42"/>
      <c r="E20" s="41"/>
      <c r="F20" s="40">
        <f t="shared" si="0"/>
        <v>0</v>
      </c>
      <c r="G20" s="20"/>
      <c r="H20" s="22"/>
      <c r="I20" s="25"/>
      <c r="J20" s="62"/>
      <c r="K20" s="25"/>
      <c r="L20" s="22"/>
    </row>
    <row r="21" spans="1:12" ht="15" customHeight="1" x14ac:dyDescent="0.25">
      <c r="A21" s="22"/>
      <c r="B21" s="14" t="s">
        <v>14</v>
      </c>
      <c r="C21" s="13"/>
      <c r="D21" s="42"/>
      <c r="E21" s="41"/>
      <c r="F21" s="40">
        <f t="shared" si="0"/>
        <v>0</v>
      </c>
      <c r="G21" s="20"/>
      <c r="H21" s="22"/>
      <c r="I21" s="25"/>
      <c r="J21" s="25"/>
      <c r="K21" s="25"/>
      <c r="L21" s="22"/>
    </row>
    <row r="22" spans="1:12" x14ac:dyDescent="0.25">
      <c r="A22" s="22"/>
      <c r="B22" s="14" t="s">
        <v>15</v>
      </c>
      <c r="C22" s="13"/>
      <c r="D22" s="42"/>
      <c r="E22" s="41"/>
      <c r="F22" s="40">
        <f t="shared" si="0"/>
        <v>0</v>
      </c>
      <c r="G22" s="20"/>
      <c r="H22" s="22"/>
      <c r="I22" s="22"/>
      <c r="J22" s="22"/>
      <c r="K22" s="22"/>
      <c r="L22" s="22"/>
    </row>
    <row r="23" spans="1:12" x14ac:dyDescent="0.25">
      <c r="A23" s="22"/>
      <c r="B23" s="14" t="s">
        <v>17</v>
      </c>
      <c r="C23" s="13"/>
      <c r="D23" s="42"/>
      <c r="E23" s="41"/>
      <c r="F23" s="40">
        <f t="shared" si="0"/>
        <v>0</v>
      </c>
      <c r="G23" s="20"/>
      <c r="H23" s="22"/>
      <c r="I23" s="22"/>
      <c r="J23" s="22"/>
      <c r="K23" s="22"/>
      <c r="L23" s="22"/>
    </row>
    <row r="24" spans="1:12" x14ac:dyDescent="0.25">
      <c r="A24" s="22"/>
      <c r="B24" s="14" t="s">
        <v>19</v>
      </c>
      <c r="C24" s="13"/>
      <c r="D24" s="42"/>
      <c r="E24" s="41"/>
      <c r="F24" s="40">
        <f t="shared" si="0"/>
        <v>0</v>
      </c>
      <c r="G24" s="20"/>
      <c r="H24" s="22"/>
      <c r="I24" s="22"/>
      <c r="J24" s="22"/>
      <c r="K24" s="22"/>
      <c r="L24" s="22"/>
    </row>
    <row r="25" spans="1:12" x14ac:dyDescent="0.25">
      <c r="A25" s="22"/>
      <c r="B25" s="14" t="s">
        <v>20</v>
      </c>
      <c r="C25" s="13"/>
      <c r="D25" s="42"/>
      <c r="E25" s="41"/>
      <c r="F25" s="40">
        <f t="shared" si="0"/>
        <v>0</v>
      </c>
      <c r="G25" s="20"/>
      <c r="H25" s="22"/>
      <c r="I25" s="22"/>
      <c r="J25" s="22"/>
      <c r="K25" s="22"/>
      <c r="L25" s="22"/>
    </row>
    <row r="26" spans="1:12" x14ac:dyDescent="0.25">
      <c r="A26" s="22"/>
      <c r="B26" s="186" t="s">
        <v>48</v>
      </c>
      <c r="C26" s="2"/>
      <c r="D26" s="42"/>
      <c r="E26" s="41"/>
      <c r="F26" s="40">
        <f t="shared" si="0"/>
        <v>0</v>
      </c>
      <c r="G26" s="20"/>
      <c r="H26" s="22"/>
      <c r="I26" s="22"/>
      <c r="J26" s="22"/>
      <c r="K26" s="22"/>
      <c r="L26" s="22"/>
    </row>
    <row r="27" spans="1:12" x14ac:dyDescent="0.25">
      <c r="A27" s="22"/>
      <c r="B27" s="187"/>
      <c r="C27" s="2"/>
      <c r="D27" s="42"/>
      <c r="E27" s="41"/>
      <c r="F27" s="40">
        <f t="shared" si="0"/>
        <v>0</v>
      </c>
      <c r="G27" s="21"/>
      <c r="H27" s="22"/>
      <c r="I27" s="22"/>
      <c r="J27" s="22"/>
      <c r="K27" s="22"/>
      <c r="L27" s="22"/>
    </row>
    <row r="28" spans="1:12" x14ac:dyDescent="0.25">
      <c r="A28" s="22"/>
      <c r="B28" s="58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2" ht="14.5" thickBot="1" x14ac:dyDescent="0.3">
      <c r="A29" s="22"/>
      <c r="B29" s="59"/>
      <c r="C29" s="2"/>
      <c r="D29" s="42"/>
      <c r="E29" s="41"/>
      <c r="F29" s="40">
        <f t="shared" si="0"/>
        <v>0</v>
      </c>
      <c r="G29" s="20"/>
      <c r="H29" s="22"/>
      <c r="I29" s="22"/>
      <c r="J29" s="22"/>
      <c r="K29" s="22"/>
      <c r="L29" s="22"/>
    </row>
    <row r="30" spans="1:12" ht="15.75" customHeight="1" thickBot="1" x14ac:dyDescent="0.3">
      <c r="A30" s="22"/>
      <c r="B30" s="188" t="s">
        <v>39</v>
      </c>
      <c r="C30" s="189"/>
      <c r="D30" s="189"/>
      <c r="E30" s="190"/>
      <c r="F30" s="70">
        <f>SUM(F12:F29)</f>
        <v>0</v>
      </c>
      <c r="G30" s="66"/>
      <c r="H30" s="22"/>
      <c r="I30" s="22"/>
      <c r="J30" s="22"/>
      <c r="K30" s="22"/>
      <c r="L30" s="22"/>
    </row>
    <row r="31" spans="1:12" ht="15.75" customHeight="1" x14ac:dyDescent="0.25">
      <c r="A31" s="22"/>
      <c r="B31" s="26"/>
      <c r="C31" s="25"/>
      <c r="D31" s="27"/>
      <c r="E31" s="27"/>
      <c r="F31" s="27"/>
      <c r="G31" s="25"/>
      <c r="H31" s="22"/>
      <c r="I31" s="22"/>
      <c r="J31" s="22"/>
      <c r="K31" s="22"/>
      <c r="L31" s="22"/>
    </row>
    <row r="32" spans="1:12" ht="15.75" customHeight="1" x14ac:dyDescent="0.25">
      <c r="A32" s="22"/>
      <c r="B32" s="28" t="s">
        <v>45</v>
      </c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4.5" thickBot="1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1:12" ht="36.75" customHeight="1" thickBot="1" x14ac:dyDescent="0.3">
      <c r="A34" s="22"/>
      <c r="B34" s="76" t="s">
        <v>25</v>
      </c>
      <c r="C34" s="72" t="s">
        <v>8</v>
      </c>
      <c r="D34" s="73" t="s">
        <v>22</v>
      </c>
      <c r="E34" s="73" t="s">
        <v>34</v>
      </c>
      <c r="F34" s="74" t="s">
        <v>33</v>
      </c>
      <c r="G34" s="75" t="s">
        <v>11</v>
      </c>
      <c r="H34" s="22"/>
      <c r="I34" s="22"/>
      <c r="J34" s="22"/>
      <c r="K34" s="22"/>
      <c r="L34" s="22"/>
    </row>
    <row r="35" spans="1:12" x14ac:dyDescent="0.25">
      <c r="A35" s="22"/>
      <c r="B35" s="12" t="s">
        <v>26</v>
      </c>
      <c r="C35" s="1"/>
      <c r="D35" s="42"/>
      <c r="E35" s="42"/>
      <c r="F35" s="40">
        <f>D35*E35</f>
        <v>0</v>
      </c>
      <c r="G35" s="21"/>
      <c r="H35" s="22"/>
      <c r="I35" s="22"/>
      <c r="J35" s="22"/>
      <c r="K35" s="22"/>
      <c r="L35" s="22"/>
    </row>
    <row r="36" spans="1:12" x14ac:dyDescent="0.25">
      <c r="A36" s="22"/>
      <c r="B36" s="14"/>
      <c r="C36" s="1"/>
      <c r="D36" s="42"/>
      <c r="E36" s="42"/>
      <c r="F36" s="40">
        <f t="shared" ref="F36:F47" si="1">E36*D36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2"/>
      <c r="C37" s="1"/>
      <c r="D37" s="42"/>
      <c r="E37" s="42"/>
      <c r="F37" s="40">
        <f t="shared" si="1"/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1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 t="s">
        <v>27</v>
      </c>
      <c r="C39" s="1"/>
      <c r="D39" s="42"/>
      <c r="E39" s="42"/>
      <c r="F39" s="40">
        <f t="shared" si="1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/>
      <c r="C40" s="1"/>
      <c r="D40" s="42"/>
      <c r="E40" s="42"/>
      <c r="F40" s="40">
        <f t="shared" si="1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1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1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3" t="s">
        <v>23</v>
      </c>
      <c r="C43" s="1"/>
      <c r="D43" s="42"/>
      <c r="E43" s="42"/>
      <c r="F43" s="40">
        <f t="shared" si="1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/>
      <c r="C44" s="1"/>
      <c r="D44" s="42"/>
      <c r="E44" s="42"/>
      <c r="F44" s="40">
        <f t="shared" si="1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1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1"/>
        <v>0</v>
      </c>
      <c r="G46" s="21"/>
      <c r="H46" s="22"/>
      <c r="I46" s="22"/>
      <c r="J46" s="22"/>
      <c r="K46" s="22"/>
      <c r="L46" s="22"/>
    </row>
    <row r="47" spans="1:12" ht="14.5" thickBot="1" x14ac:dyDescent="0.3">
      <c r="A47" s="22"/>
      <c r="B47" s="3"/>
      <c r="C47" s="1"/>
      <c r="D47" s="42"/>
      <c r="E47" s="42"/>
      <c r="F47" s="40">
        <f t="shared" si="1"/>
        <v>0</v>
      </c>
      <c r="G47" s="21"/>
      <c r="H47" s="22"/>
      <c r="I47" s="22"/>
      <c r="J47" s="22"/>
      <c r="K47" s="22"/>
      <c r="L47" s="22"/>
    </row>
    <row r="48" spans="1:12" ht="15.75" customHeight="1" thickBot="1" x14ac:dyDescent="0.3">
      <c r="A48" s="22"/>
      <c r="B48" s="188" t="s">
        <v>24</v>
      </c>
      <c r="C48" s="189"/>
      <c r="D48" s="189"/>
      <c r="E48" s="190"/>
      <c r="F48" s="15">
        <f>SUM(F35:F47)</f>
        <v>0</v>
      </c>
      <c r="G48" s="67"/>
      <c r="H48" s="22"/>
      <c r="I48" s="22"/>
      <c r="J48" s="22"/>
      <c r="K48" s="22"/>
      <c r="L48" s="22"/>
    </row>
    <row r="49" spans="1:12" ht="15.75" customHeight="1" x14ac:dyDescent="0.25">
      <c r="A49" s="22"/>
      <c r="B49" s="26"/>
      <c r="C49" s="27"/>
      <c r="D49" s="27"/>
      <c r="E49" s="25"/>
      <c r="F49" s="29"/>
      <c r="G49" s="30"/>
      <c r="H49" s="22"/>
      <c r="I49" s="22"/>
      <c r="J49" s="22"/>
      <c r="K49" s="22"/>
      <c r="L49" s="22"/>
    </row>
    <row r="50" spans="1:12" ht="15.75" customHeight="1" x14ac:dyDescent="0.25">
      <c r="A50" s="22"/>
      <c r="B50" s="28" t="s">
        <v>49</v>
      </c>
      <c r="C50" s="27"/>
      <c r="D50" s="27"/>
      <c r="E50" s="25"/>
      <c r="F50" s="29"/>
      <c r="G50" s="30"/>
      <c r="H50" s="22"/>
      <c r="I50" s="22"/>
      <c r="J50" s="22"/>
      <c r="K50" s="22"/>
      <c r="L50" s="22"/>
    </row>
    <row r="51" spans="1:12" ht="14.5" thickBot="1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31.5" customHeight="1" thickBot="1" x14ac:dyDescent="0.3">
      <c r="A52" s="22"/>
      <c r="B52" s="76" t="s">
        <v>28</v>
      </c>
      <c r="C52" s="72" t="s">
        <v>8</v>
      </c>
      <c r="D52" s="73" t="s">
        <v>22</v>
      </c>
      <c r="E52" s="72" t="s">
        <v>34</v>
      </c>
      <c r="F52" s="74" t="s">
        <v>33</v>
      </c>
      <c r="G52" s="75" t="s">
        <v>11</v>
      </c>
      <c r="H52" s="22"/>
      <c r="I52" s="22"/>
      <c r="J52" s="22"/>
      <c r="K52" s="22"/>
      <c r="L52" s="22"/>
    </row>
    <row r="53" spans="1:12" x14ac:dyDescent="0.25">
      <c r="A53" s="22"/>
      <c r="B53" s="12" t="s">
        <v>29</v>
      </c>
      <c r="C53" s="16" t="s">
        <v>35</v>
      </c>
      <c r="D53" s="42"/>
      <c r="E53" s="42"/>
      <c r="F53" s="6">
        <f>E53*D53</f>
        <v>0</v>
      </c>
      <c r="G53" s="20"/>
      <c r="H53" s="22"/>
      <c r="I53" s="22"/>
      <c r="J53" s="22"/>
      <c r="K53" s="22"/>
      <c r="L53" s="22"/>
    </row>
    <row r="54" spans="1:12" x14ac:dyDescent="0.25">
      <c r="A54" s="22"/>
      <c r="B54" s="12"/>
      <c r="C54" s="16" t="s">
        <v>36</v>
      </c>
      <c r="D54" s="42"/>
      <c r="E54" s="42"/>
      <c r="F54" s="6">
        <f t="shared" ref="F54:F61" si="2"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4</v>
      </c>
      <c r="D55" s="42"/>
      <c r="E55" s="42"/>
      <c r="F55" s="6">
        <f t="shared" si="2"/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37</v>
      </c>
      <c r="D56" s="42"/>
      <c r="E56" s="42"/>
      <c r="F56" s="6">
        <f t="shared" si="2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 t="s">
        <v>30</v>
      </c>
      <c r="C57" s="16" t="s">
        <v>5</v>
      </c>
      <c r="D57" s="42"/>
      <c r="E57" s="42"/>
      <c r="F57" s="6">
        <f>E57*D57</f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/>
      <c r="C58" s="16" t="s">
        <v>6</v>
      </c>
      <c r="D58" s="42"/>
      <c r="E58" s="42"/>
      <c r="F58" s="6">
        <f t="shared" si="2"/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7</v>
      </c>
      <c r="D59" s="42"/>
      <c r="E59" s="42"/>
      <c r="F59" s="6">
        <f t="shared" si="2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4" t="s">
        <v>23</v>
      </c>
      <c r="D60" s="42"/>
      <c r="E60" s="42"/>
      <c r="F60" s="6">
        <f t="shared" si="2"/>
        <v>0</v>
      </c>
      <c r="G60" s="20"/>
      <c r="H60" s="22"/>
      <c r="I60" s="22"/>
      <c r="J60" s="22"/>
      <c r="K60" s="22"/>
      <c r="L60" s="22"/>
    </row>
    <row r="61" spans="1:12" ht="14.5" thickBot="1" x14ac:dyDescent="0.3">
      <c r="A61" s="22"/>
      <c r="B61" s="12"/>
      <c r="C61" s="5" t="s">
        <v>119</v>
      </c>
      <c r="D61" s="42"/>
      <c r="E61" s="42"/>
      <c r="F61" s="6">
        <f t="shared" si="2"/>
        <v>0</v>
      </c>
      <c r="G61" s="20"/>
      <c r="H61" s="22"/>
      <c r="I61" s="22"/>
      <c r="J61" s="22"/>
      <c r="K61" s="22"/>
      <c r="L61" s="22"/>
    </row>
    <row r="62" spans="1:12" ht="15.75" customHeight="1" thickBot="1" x14ac:dyDescent="0.3">
      <c r="A62" s="22"/>
      <c r="B62" s="188" t="s">
        <v>38</v>
      </c>
      <c r="C62" s="189"/>
      <c r="D62" s="189"/>
      <c r="E62" s="190"/>
      <c r="F62" s="69">
        <f>SUM(F53:F61)</f>
        <v>0</v>
      </c>
      <c r="G62" s="66"/>
      <c r="H62" s="22"/>
      <c r="I62" s="22"/>
      <c r="J62" s="22"/>
      <c r="K62" s="22"/>
      <c r="L62" s="22"/>
    </row>
    <row r="63" spans="1:12" ht="15.75" customHeight="1" x14ac:dyDescent="0.25">
      <c r="A63" s="22"/>
      <c r="B63" s="26"/>
      <c r="C63" s="25"/>
      <c r="D63" s="27"/>
      <c r="E63" s="27"/>
      <c r="F63" s="31"/>
      <c r="G63" s="25"/>
      <c r="H63" s="22"/>
      <c r="I63" s="22"/>
      <c r="J63" s="22"/>
      <c r="K63" s="22"/>
      <c r="L63" s="22"/>
    </row>
    <row r="64" spans="1:12" ht="15.75" customHeight="1" x14ac:dyDescent="0.25">
      <c r="A64" s="22"/>
      <c r="B64" s="28" t="s">
        <v>46</v>
      </c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4.5" thickBot="1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1:12" ht="28.5" thickBot="1" x14ac:dyDescent="0.3">
      <c r="A66" s="22"/>
      <c r="B66" s="8"/>
      <c r="C66" s="10" t="s">
        <v>8</v>
      </c>
      <c r="D66" s="10" t="s">
        <v>22</v>
      </c>
      <c r="E66" s="9" t="s">
        <v>34</v>
      </c>
      <c r="F66" s="11" t="s">
        <v>33</v>
      </c>
      <c r="G66" s="19" t="s">
        <v>11</v>
      </c>
      <c r="H66" s="22"/>
      <c r="I66" s="22"/>
      <c r="J66" s="22"/>
      <c r="K66" s="22"/>
      <c r="L66" s="22"/>
    </row>
    <row r="67" spans="1:12" x14ac:dyDescent="0.25">
      <c r="A67" s="22"/>
      <c r="B67" s="12"/>
      <c r="C67" s="16"/>
      <c r="D67" s="42"/>
      <c r="E67" s="42"/>
      <c r="F67" s="6">
        <f>E67*D67</f>
        <v>0</v>
      </c>
      <c r="G67" s="20"/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 t="shared" ref="F68:F70" si="3"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si="3"/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3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>E71*D71</f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 t="shared" ref="F72:F75" si="4"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si="4"/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4"/>
      <c r="D74" s="42"/>
      <c r="E74" s="42"/>
      <c r="F74" s="6">
        <f t="shared" si="4"/>
        <v>0</v>
      </c>
      <c r="G74" s="20"/>
      <c r="H74" s="22"/>
      <c r="I74" s="22"/>
      <c r="J74" s="22"/>
      <c r="K74" s="22"/>
      <c r="L74" s="22"/>
    </row>
    <row r="75" spans="1:12" ht="14.5" thickBot="1" x14ac:dyDescent="0.3">
      <c r="A75" s="22"/>
      <c r="B75" s="12"/>
      <c r="C75" s="5"/>
      <c r="D75" s="42"/>
      <c r="E75" s="42"/>
      <c r="F75" s="6">
        <f t="shared" si="4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91" t="s">
        <v>47</v>
      </c>
      <c r="C76" s="192"/>
      <c r="D76" s="192"/>
      <c r="E76" s="193"/>
      <c r="F76" s="17">
        <f>SUM(F67:F75)</f>
        <v>0</v>
      </c>
      <c r="G76" s="66"/>
      <c r="H76" s="22"/>
      <c r="I76" s="22"/>
      <c r="J76" s="22"/>
      <c r="K76" s="22"/>
      <c r="L76" s="22"/>
    </row>
    <row r="77" spans="1:12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1:12" ht="15" customHeight="1" x14ac:dyDescent="0.25">
      <c r="A78" s="22"/>
      <c r="B78" s="22"/>
      <c r="C78" s="22"/>
      <c r="D78" s="180"/>
      <c r="E78" s="180"/>
      <c r="F78" s="32">
        <f>SUM(F30, F48,F62,F76)</f>
        <v>0</v>
      </c>
      <c r="G78" s="181"/>
      <c r="H78" s="182"/>
      <c r="I78" s="182"/>
      <c r="J78" s="22"/>
      <c r="K78" s="22"/>
      <c r="L78" s="22"/>
    </row>
    <row r="80" spans="1:12" x14ac:dyDescent="0.25">
      <c r="B80" s="18"/>
    </row>
  </sheetData>
  <sheetProtection selectLockedCells="1"/>
  <mergeCells count="14">
    <mergeCell ref="D78:E78"/>
    <mergeCell ref="G78:I78"/>
    <mergeCell ref="I7:J7"/>
    <mergeCell ref="I9:J9"/>
    <mergeCell ref="B26:B27"/>
    <mergeCell ref="B30:E30"/>
    <mergeCell ref="B48:E48"/>
    <mergeCell ref="B62:E62"/>
    <mergeCell ref="B76:E76"/>
    <mergeCell ref="E2:F2"/>
    <mergeCell ref="E3:F3"/>
    <mergeCell ref="H5:J5"/>
    <mergeCell ref="I6:J6"/>
    <mergeCell ref="I8:J8"/>
  </mergeCells>
  <conditionalFormatting sqref="K6">
    <cfRule type="colorScale" priority="23">
      <colorScale>
        <cfvo type="min"/>
        <cfvo type="max"/>
        <color theme="0"/>
        <color theme="0"/>
      </colorScale>
    </cfRule>
    <cfRule type="colorScale" priority="24">
      <colorScale>
        <cfvo type="num" val="&quot;&gt;0&quot;"/>
        <cfvo type="max"/>
        <color theme="5"/>
        <color theme="0"/>
      </colorScale>
    </cfRule>
    <cfRule type="containsBlanks" dxfId="79" priority="25">
      <formula>LEN(TRIM(K6))=0</formula>
    </cfRule>
  </conditionalFormatting>
  <conditionalFormatting sqref="D12:E29">
    <cfRule type="colorScale" priority="20">
      <colorScale>
        <cfvo type="min"/>
        <cfvo type="max"/>
        <color theme="0"/>
        <color theme="0"/>
      </colorScale>
    </cfRule>
    <cfRule type="colorScale" priority="21">
      <colorScale>
        <cfvo type="num" val="&quot;&gt;0&quot;"/>
        <cfvo type="max"/>
        <color theme="5"/>
        <color theme="0"/>
      </colorScale>
    </cfRule>
    <cfRule type="containsBlanks" dxfId="78" priority="22">
      <formula>LEN(TRIM(D12))=0</formula>
    </cfRule>
  </conditionalFormatting>
  <conditionalFormatting sqref="D35:E47">
    <cfRule type="colorScale" priority="17">
      <colorScale>
        <cfvo type="min"/>
        <cfvo type="max"/>
        <color theme="0"/>
        <color theme="0"/>
      </colorScale>
    </cfRule>
    <cfRule type="colorScale" priority="18">
      <colorScale>
        <cfvo type="num" val="&quot;&gt;0&quot;"/>
        <cfvo type="max"/>
        <color theme="5"/>
        <color theme="0"/>
      </colorScale>
    </cfRule>
    <cfRule type="containsBlanks" dxfId="77" priority="19">
      <formula>LEN(TRIM(D35))=0</formula>
    </cfRule>
  </conditionalFormatting>
  <conditionalFormatting sqref="D53:E61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num" val="&quot;&gt;0&quot;"/>
        <cfvo type="max"/>
        <color theme="5"/>
        <color theme="0"/>
      </colorScale>
    </cfRule>
    <cfRule type="containsBlanks" dxfId="76" priority="16">
      <formula>LEN(TRIM(D53))=0</formula>
    </cfRule>
  </conditionalFormatting>
  <conditionalFormatting sqref="D67:E7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num" val="&quot;&gt;0&quot;"/>
        <cfvo type="max"/>
        <color theme="5"/>
        <color theme="0"/>
      </colorScale>
    </cfRule>
    <cfRule type="containsBlanks" dxfId="75" priority="13">
      <formula>LEN(TRIM(D67))=0</formula>
    </cfRule>
  </conditionalFormatting>
  <conditionalFormatting sqref="G2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num" val="&quot;&gt;0&quot;"/>
        <cfvo type="max"/>
        <color theme="5"/>
        <color theme="0"/>
      </colorScale>
    </cfRule>
    <cfRule type="containsBlanks" dxfId="74" priority="10">
      <formula>LEN(TRIM(G2))=0</formula>
    </cfRule>
  </conditionalFormatting>
  <conditionalFormatting sqref="G3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num" val="&quot;&gt;0&quot;"/>
        <cfvo type="max"/>
        <color theme="5"/>
        <color theme="0"/>
      </colorScale>
    </cfRule>
    <cfRule type="containsBlanks" dxfId="73" priority="7">
      <formula>LEN(TRIM(G3))=0</formula>
    </cfRule>
  </conditionalFormatting>
  <conditionalFormatting sqref="K12:K19"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num" val="&quot;&gt;0&quot;"/>
        <cfvo type="max"/>
        <color theme="5"/>
        <color theme="0"/>
      </colorScale>
    </cfRule>
    <cfRule type="containsBlanks" dxfId="72" priority="4">
      <formula>LEN(TRIM(K12))=0</formula>
    </cfRule>
  </conditionalFormatting>
  <conditionalFormatting sqref="J20">
    <cfRule type="cellIs" dxfId="71" priority="1" operator="notEqual">
      <formula>$K$9</formula>
    </cfRule>
  </conditionalFormatting>
  <conditionalFormatting sqref="K5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num" val="&quot;&gt;0&quot;"/>
        <cfvo type="max"/>
        <color theme="5"/>
        <color theme="0"/>
      </colorScale>
    </cfRule>
    <cfRule type="containsBlanks" dxfId="70" priority="38">
      <formula>LEN(TRIM(K5))=0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2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85" workbookViewId="0">
      <selection activeCell="K35" sqref="K35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4" width="31" style="7" customWidth="1"/>
    <col min="15" max="16384" width="9.1796875" style="7"/>
  </cols>
  <sheetData>
    <row r="1" spans="1:14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4" ht="20" x14ac:dyDescent="0.25">
      <c r="A2" s="22"/>
      <c r="B2" s="23" t="s">
        <v>43</v>
      </c>
      <c r="C2" s="22"/>
      <c r="D2" s="22"/>
      <c r="E2" s="176" t="s">
        <v>76</v>
      </c>
      <c r="F2" s="177"/>
      <c r="G2" s="121"/>
      <c r="H2" s="22"/>
      <c r="I2" s="22"/>
      <c r="J2" s="22"/>
      <c r="K2" s="22"/>
      <c r="L2" s="22"/>
    </row>
    <row r="3" spans="1:14" ht="20.5" thickBot="1" x14ac:dyDescent="0.3">
      <c r="A3" s="22"/>
      <c r="B3" s="23"/>
      <c r="C3" s="22"/>
      <c r="D3" s="22"/>
      <c r="E3" s="176" t="s">
        <v>66</v>
      </c>
      <c r="F3" s="176"/>
      <c r="G3" s="122"/>
      <c r="H3" s="22"/>
      <c r="I3" s="22"/>
      <c r="J3" s="22"/>
      <c r="K3" s="22"/>
      <c r="L3" s="22"/>
    </row>
    <row r="4" spans="1:14" ht="20.5" thickBot="1" x14ac:dyDescent="0.3">
      <c r="A4" s="22"/>
      <c r="B4" s="23" t="s">
        <v>65</v>
      </c>
      <c r="C4" s="22"/>
      <c r="D4" s="22"/>
      <c r="E4" s="22"/>
      <c r="F4" s="68"/>
      <c r="G4" s="25"/>
      <c r="H4" s="22"/>
      <c r="I4" s="22"/>
      <c r="J4" s="22"/>
      <c r="K4" s="22"/>
      <c r="L4" s="22"/>
    </row>
    <row r="5" spans="1:14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74</v>
      </c>
      <c r="I5" s="200"/>
      <c r="J5" s="201"/>
      <c r="K5" s="51"/>
      <c r="L5" s="22"/>
    </row>
    <row r="6" spans="1:14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4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4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4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4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4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4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4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  <c r="N13" s="114"/>
    </row>
    <row r="14" spans="1:14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4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4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5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107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138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30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30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120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138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D79:E79"/>
    <mergeCell ref="I11:J11"/>
    <mergeCell ref="B27:B28"/>
    <mergeCell ref="B31:E31"/>
    <mergeCell ref="B49:E49"/>
    <mergeCell ref="B63:E63"/>
    <mergeCell ref="B77:E77"/>
    <mergeCell ref="I10:J10"/>
    <mergeCell ref="I25:K26"/>
    <mergeCell ref="I9:J9"/>
    <mergeCell ref="E2:F2"/>
    <mergeCell ref="E3:F3"/>
    <mergeCell ref="H5:J5"/>
    <mergeCell ref="B6:G6"/>
    <mergeCell ref="I7:J7"/>
  </mergeCells>
  <conditionalFormatting sqref="D13:E30">
    <cfRule type="colorScale" priority="39">
      <colorScale>
        <cfvo type="min"/>
        <cfvo type="max"/>
        <color theme="0"/>
        <color theme="0"/>
      </colorScale>
    </cfRule>
    <cfRule type="colorScale" priority="40">
      <colorScale>
        <cfvo type="num" val="&quot;&gt;0&quot;"/>
        <cfvo type="max"/>
        <color theme="5"/>
        <color theme="0"/>
      </colorScale>
    </cfRule>
    <cfRule type="containsBlanks" dxfId="69" priority="41">
      <formula>LEN(TRIM(D13))=0</formula>
    </cfRule>
  </conditionalFormatting>
  <conditionalFormatting sqref="D36:E48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num" val="&quot;&gt;0&quot;"/>
        <cfvo type="max"/>
        <color theme="5"/>
        <color theme="0"/>
      </colorScale>
    </cfRule>
    <cfRule type="containsBlanks" dxfId="68" priority="38">
      <formula>LEN(TRIM(D36))=0</formula>
    </cfRule>
  </conditionalFormatting>
  <conditionalFormatting sqref="D54:E62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num" val="&quot;&gt;0&quot;"/>
        <cfvo type="max"/>
        <color theme="5"/>
        <color theme="0"/>
      </colorScale>
    </cfRule>
    <cfRule type="containsBlanks" dxfId="67" priority="35">
      <formula>LEN(TRIM(D54))=0</formula>
    </cfRule>
  </conditionalFormatting>
  <conditionalFormatting sqref="D68:E76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num" val="&quot;&gt;0&quot;"/>
        <cfvo type="max"/>
        <color theme="5"/>
        <color theme="0"/>
      </colorScale>
    </cfRule>
    <cfRule type="containsBlanks" dxfId="66" priority="32">
      <formula>LEN(TRIM(D68))=0</formula>
    </cfRule>
  </conditionalFormatting>
  <conditionalFormatting sqref="J6:K6 K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num" val="&quot;&gt;0&quot;"/>
        <cfvo type="max"/>
        <color theme="5"/>
        <color theme="0"/>
      </colorScale>
    </cfRule>
    <cfRule type="containsBlanks" dxfId="65" priority="18">
      <formula>LEN(TRIM(J5))=0</formula>
    </cfRule>
  </conditionalFormatting>
  <conditionalFormatting sqref="K7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num" val="&quot;&gt;0&quot;"/>
        <cfvo type="max"/>
        <color theme="5"/>
        <color theme="0"/>
      </colorScale>
    </cfRule>
    <cfRule type="containsBlanks" dxfId="64" priority="15">
      <formula>LEN(TRIM(K7))=0</formula>
    </cfRule>
  </conditionalFormatting>
  <conditionalFormatting sqref="K14:K23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num" val="&quot;&gt;0&quot;"/>
        <cfvo type="max"/>
        <color theme="5"/>
        <color theme="0"/>
      </colorScale>
    </cfRule>
    <cfRule type="containsBlanks" dxfId="63" priority="12">
      <formula>LEN(TRIM(K14))=0</formula>
    </cfRule>
  </conditionalFormatting>
  <conditionalFormatting sqref="J24">
    <cfRule type="cellIs" dxfId="62" priority="19" operator="notEqual">
      <formula>$K$11+K10</formula>
    </cfRule>
  </conditionalFormatting>
  <conditionalFormatting sqref="G2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num" val="&quot;&gt;0&quot;"/>
        <cfvo type="max"/>
        <color theme="5"/>
        <color theme="0"/>
      </colorScale>
    </cfRule>
    <cfRule type="containsBlanks" dxfId="61" priority="9">
      <formula>LEN(TRIM(G2))=0</formula>
    </cfRule>
  </conditionalFormatting>
  <conditionalFormatting sqref="G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60" priority="3">
      <formula>LEN(TRIM(G3))=0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workbookViewId="0">
      <selection activeCell="I14" sqref="I14:I23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121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122"/>
      <c r="H3" s="22"/>
      <c r="I3" s="22"/>
      <c r="J3" s="22"/>
      <c r="K3" s="22"/>
      <c r="L3" s="22"/>
    </row>
    <row r="4" spans="1:12" ht="20.5" thickBot="1" x14ac:dyDescent="0.3">
      <c r="A4" s="22"/>
      <c r="B4" s="23" t="s">
        <v>79</v>
      </c>
      <c r="C4" s="22"/>
      <c r="D4" s="22"/>
      <c r="E4" s="22"/>
      <c r="F4" s="108"/>
      <c r="G4" s="25"/>
      <c r="H4" s="22"/>
      <c r="I4" s="22"/>
      <c r="J4" s="22"/>
      <c r="K4" s="22"/>
      <c r="L4" s="22"/>
    </row>
    <row r="5" spans="1:12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123</v>
      </c>
      <c r="I5" s="200"/>
      <c r="J5" s="201"/>
      <c r="K5" s="51"/>
      <c r="L5" s="22"/>
    </row>
    <row r="6" spans="1:12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2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2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2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2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2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2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2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</row>
    <row r="14" spans="1:12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2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2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5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108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109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109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120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B63:E63"/>
    <mergeCell ref="B77:E77"/>
    <mergeCell ref="D79:E79"/>
    <mergeCell ref="I10:J10"/>
    <mergeCell ref="I11:J11"/>
    <mergeCell ref="I25:K26"/>
    <mergeCell ref="B27:B28"/>
    <mergeCell ref="B31:E31"/>
    <mergeCell ref="B49:E49"/>
    <mergeCell ref="I9:J9"/>
    <mergeCell ref="E2:F2"/>
    <mergeCell ref="E3:F3"/>
    <mergeCell ref="H5:J5"/>
    <mergeCell ref="B6:G6"/>
    <mergeCell ref="I7:J7"/>
  </mergeCells>
  <conditionalFormatting sqref="D13:E30">
    <cfRule type="colorScale" priority="45">
      <colorScale>
        <cfvo type="min"/>
        <cfvo type="max"/>
        <color theme="0"/>
        <color theme="0"/>
      </colorScale>
    </cfRule>
    <cfRule type="colorScale" priority="46">
      <colorScale>
        <cfvo type="num" val="&quot;&gt;0&quot;"/>
        <cfvo type="max"/>
        <color theme="5"/>
        <color theme="0"/>
      </colorScale>
    </cfRule>
    <cfRule type="containsBlanks" dxfId="59" priority="47">
      <formula>LEN(TRIM(D13))=0</formula>
    </cfRule>
  </conditionalFormatting>
  <conditionalFormatting sqref="D36:E48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num" val="&quot;&gt;0&quot;"/>
        <cfvo type="max"/>
        <color theme="5"/>
        <color theme="0"/>
      </colorScale>
    </cfRule>
    <cfRule type="containsBlanks" dxfId="58" priority="44">
      <formula>LEN(TRIM(D36))=0</formula>
    </cfRule>
  </conditionalFormatting>
  <conditionalFormatting sqref="D54:E62">
    <cfRule type="colorScale" priority="39">
      <colorScale>
        <cfvo type="min"/>
        <cfvo type="max"/>
        <color theme="0"/>
        <color theme="0"/>
      </colorScale>
    </cfRule>
    <cfRule type="colorScale" priority="40">
      <colorScale>
        <cfvo type="num" val="&quot;&gt;0&quot;"/>
        <cfvo type="max"/>
        <color theme="5"/>
        <color theme="0"/>
      </colorScale>
    </cfRule>
    <cfRule type="containsBlanks" dxfId="57" priority="41">
      <formula>LEN(TRIM(D54))=0</formula>
    </cfRule>
  </conditionalFormatting>
  <conditionalFormatting sqref="D68:E76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num" val="&quot;&gt;0&quot;"/>
        <cfvo type="max"/>
        <color theme="5"/>
        <color theme="0"/>
      </colorScale>
    </cfRule>
    <cfRule type="containsBlanks" dxfId="56" priority="38">
      <formula>LEN(TRIM(D68))=0</formula>
    </cfRule>
  </conditionalFormatting>
  <conditionalFormatting sqref="J6:K6 K5">
    <cfRule type="colorScale" priority="13">
      <colorScale>
        <cfvo type="min"/>
        <cfvo type="max"/>
        <color theme="0"/>
        <color theme="0"/>
      </colorScale>
    </cfRule>
    <cfRule type="colorScale" priority="14">
      <colorScale>
        <cfvo type="num" val="&quot;&gt;0&quot;"/>
        <cfvo type="max"/>
        <color theme="5"/>
        <color theme="0"/>
      </colorScale>
    </cfRule>
    <cfRule type="containsBlanks" dxfId="55" priority="15">
      <formula>LEN(TRIM(J5))=0</formula>
    </cfRule>
  </conditionalFormatting>
  <conditionalFormatting sqref="K7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num" val="&quot;&gt;0&quot;"/>
        <cfvo type="max"/>
        <color theme="5"/>
        <color theme="0"/>
      </colorScale>
    </cfRule>
    <cfRule type="containsBlanks" dxfId="54" priority="12">
      <formula>LEN(TRIM(K7))=0</formula>
    </cfRule>
  </conditionalFormatting>
  <conditionalFormatting sqref="K14:K23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num" val="&quot;&gt;0&quot;"/>
        <cfvo type="max"/>
        <color theme="5"/>
        <color theme="0"/>
      </colorScale>
    </cfRule>
    <cfRule type="containsBlanks" dxfId="53" priority="9">
      <formula>LEN(TRIM(K14))=0</formula>
    </cfRule>
  </conditionalFormatting>
  <conditionalFormatting sqref="J24">
    <cfRule type="cellIs" dxfId="52" priority="16" operator="notEqual">
      <formula>$K$11+K10</formula>
    </cfRule>
  </conditionalFormatting>
  <conditionalFormatting sqref="G2">
    <cfRule type="colorScale" priority="4">
      <colorScale>
        <cfvo type="min"/>
        <cfvo type="max"/>
        <color theme="0"/>
        <color theme="0"/>
      </colorScale>
    </cfRule>
    <cfRule type="colorScale" priority="5">
      <colorScale>
        <cfvo type="num" val="&quot;&gt;0&quot;"/>
        <cfvo type="max"/>
        <color theme="5"/>
        <color theme="0"/>
      </colorScale>
    </cfRule>
    <cfRule type="containsBlanks" dxfId="51" priority="6">
      <formula>LEN(TRIM(G2))=0</formula>
    </cfRule>
  </conditionalFormatting>
  <conditionalFormatting sqref="G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50" priority="3">
      <formula>LEN(TRIM(G3))=0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workbookViewId="0">
      <selection activeCell="I14" sqref="I14:I23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49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50"/>
      <c r="H3" s="22"/>
      <c r="I3" s="22"/>
      <c r="J3" s="22"/>
      <c r="K3" s="22"/>
      <c r="L3" s="22"/>
    </row>
    <row r="4" spans="1:12" ht="20.5" thickBot="1" x14ac:dyDescent="0.3">
      <c r="A4" s="22"/>
      <c r="B4" s="23" t="s">
        <v>80</v>
      </c>
      <c r="C4" s="22"/>
      <c r="D4" s="22"/>
      <c r="E4" s="22"/>
      <c r="F4" s="108"/>
      <c r="G4" s="25"/>
      <c r="H4" s="22"/>
      <c r="I4" s="22"/>
      <c r="J4" s="22"/>
      <c r="K4" s="22"/>
      <c r="L4" s="22"/>
    </row>
    <row r="5" spans="1:12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124</v>
      </c>
      <c r="I5" s="200"/>
      <c r="J5" s="201"/>
      <c r="K5" s="51"/>
      <c r="L5" s="22"/>
    </row>
    <row r="6" spans="1:12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2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2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2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2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2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2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2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</row>
    <row r="14" spans="1:12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2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2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25" customHeight="1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109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109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109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23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B63:E63"/>
    <mergeCell ref="B77:E77"/>
    <mergeCell ref="D79:E79"/>
    <mergeCell ref="I10:J10"/>
    <mergeCell ref="I11:J11"/>
    <mergeCell ref="B27:B28"/>
    <mergeCell ref="B31:E31"/>
    <mergeCell ref="B49:E49"/>
    <mergeCell ref="I25:K26"/>
    <mergeCell ref="I9:J9"/>
    <mergeCell ref="E2:F2"/>
    <mergeCell ref="E3:F3"/>
    <mergeCell ref="H5:J5"/>
    <mergeCell ref="B6:G6"/>
    <mergeCell ref="I7:J7"/>
  </mergeCells>
  <conditionalFormatting sqref="D13:E30">
    <cfRule type="colorScale" priority="43">
      <colorScale>
        <cfvo type="min"/>
        <cfvo type="max"/>
        <color theme="0"/>
        <color theme="0"/>
      </colorScale>
    </cfRule>
    <cfRule type="colorScale" priority="44">
      <colorScale>
        <cfvo type="num" val="&quot;&gt;0&quot;"/>
        <cfvo type="max"/>
        <color theme="5"/>
        <color theme="0"/>
      </colorScale>
    </cfRule>
    <cfRule type="containsBlanks" dxfId="49" priority="45">
      <formula>LEN(TRIM(D13))=0</formula>
    </cfRule>
  </conditionalFormatting>
  <conditionalFormatting sqref="D36:E48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num" val="&quot;&gt;0&quot;"/>
        <cfvo type="max"/>
        <color theme="5"/>
        <color theme="0"/>
      </colorScale>
    </cfRule>
    <cfRule type="containsBlanks" dxfId="48" priority="42">
      <formula>LEN(TRIM(D36))=0</formula>
    </cfRule>
  </conditionalFormatting>
  <conditionalFormatting sqref="D54:E62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num" val="&quot;&gt;0&quot;"/>
        <cfvo type="max"/>
        <color theme="5"/>
        <color theme="0"/>
      </colorScale>
    </cfRule>
    <cfRule type="containsBlanks" dxfId="47" priority="39">
      <formula>LEN(TRIM(D54))=0</formula>
    </cfRule>
  </conditionalFormatting>
  <conditionalFormatting sqref="D68:E76">
    <cfRule type="colorScale" priority="34">
      <colorScale>
        <cfvo type="min"/>
        <cfvo type="max"/>
        <color theme="0"/>
        <color theme="0"/>
      </colorScale>
    </cfRule>
    <cfRule type="colorScale" priority="35">
      <colorScale>
        <cfvo type="num" val="&quot;&gt;0&quot;"/>
        <cfvo type="max"/>
        <color theme="5"/>
        <color theme="0"/>
      </colorScale>
    </cfRule>
    <cfRule type="containsBlanks" dxfId="46" priority="36">
      <formula>LEN(TRIM(D68))=0</formula>
    </cfRule>
  </conditionalFormatting>
  <conditionalFormatting sqref="G2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num" val="&quot;&gt;0&quot;"/>
        <cfvo type="max"/>
        <color theme="5"/>
        <color theme="0"/>
      </colorScale>
    </cfRule>
    <cfRule type="containsBlanks" dxfId="45" priority="33">
      <formula>LEN(TRIM(G2))=0</formula>
    </cfRule>
  </conditionalFormatting>
  <conditionalFormatting sqref="G3">
    <cfRule type="colorScale" priority="28">
      <colorScale>
        <cfvo type="min"/>
        <cfvo type="max"/>
        <color theme="0"/>
        <color theme="0"/>
      </colorScale>
    </cfRule>
    <cfRule type="colorScale" priority="29">
      <colorScale>
        <cfvo type="num" val="&quot;&gt;0&quot;"/>
        <cfvo type="max"/>
        <color theme="5"/>
        <color theme="0"/>
      </colorScale>
    </cfRule>
    <cfRule type="containsBlanks" dxfId="44" priority="30">
      <formula>LEN(TRIM(G3))=0</formula>
    </cfRule>
  </conditionalFormatting>
  <conditionalFormatting sqref="J6:K6 K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num" val="&quot;&gt;0&quot;"/>
        <cfvo type="max"/>
        <color theme="5"/>
        <color theme="0"/>
      </colorScale>
    </cfRule>
    <cfRule type="containsBlanks" dxfId="43" priority="13">
      <formula>LEN(TRIM(J5))=0</formula>
    </cfRule>
  </conditionalFormatting>
  <conditionalFormatting sqref="K7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num" val="&quot;&gt;0&quot;"/>
        <cfvo type="max"/>
        <color theme="5"/>
        <color theme="0"/>
      </colorScale>
    </cfRule>
    <cfRule type="containsBlanks" dxfId="42" priority="10">
      <formula>LEN(TRIM(K7))=0</formula>
    </cfRule>
  </conditionalFormatting>
  <conditionalFormatting sqref="K14:K2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41" priority="3">
      <formula>LEN(TRIM(K14))=0</formula>
    </cfRule>
  </conditionalFormatting>
  <conditionalFormatting sqref="J24">
    <cfRule type="cellIs" dxfId="40" priority="4" operator="notEqual">
      <formula>$K$11+K10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workbookViewId="0">
      <selection activeCell="I14" sqref="I14:I23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49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50"/>
      <c r="H3" s="22"/>
      <c r="I3" s="22"/>
      <c r="J3" s="22"/>
      <c r="K3" s="22"/>
      <c r="L3" s="22"/>
    </row>
    <row r="4" spans="1:12" ht="20.5" thickBot="1" x14ac:dyDescent="0.3">
      <c r="A4" s="22"/>
      <c r="B4" s="23" t="s">
        <v>84</v>
      </c>
      <c r="C4" s="22"/>
      <c r="D4" s="22"/>
      <c r="E4" s="22"/>
      <c r="F4" s="108"/>
      <c r="G4" s="25"/>
      <c r="H4" s="22"/>
      <c r="I4" s="22"/>
      <c r="J4" s="22"/>
      <c r="K4" s="22"/>
      <c r="L4" s="22"/>
    </row>
    <row r="5" spans="1:12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125</v>
      </c>
      <c r="I5" s="200"/>
      <c r="J5" s="201"/>
      <c r="K5" s="51"/>
      <c r="L5" s="22"/>
    </row>
    <row r="6" spans="1:12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2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2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2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2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2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2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2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</row>
    <row r="14" spans="1:12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2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2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25" customHeight="1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110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109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109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23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B63:E63"/>
    <mergeCell ref="B77:E77"/>
    <mergeCell ref="D79:E79"/>
    <mergeCell ref="I10:J10"/>
    <mergeCell ref="I11:J11"/>
    <mergeCell ref="B27:B28"/>
    <mergeCell ref="B31:E31"/>
    <mergeCell ref="B49:E49"/>
    <mergeCell ref="I25:K26"/>
    <mergeCell ref="I9:J9"/>
    <mergeCell ref="E2:F2"/>
    <mergeCell ref="E3:F3"/>
    <mergeCell ref="H5:J5"/>
    <mergeCell ref="B6:G6"/>
    <mergeCell ref="I7:J7"/>
  </mergeCells>
  <conditionalFormatting sqref="D13:E30">
    <cfRule type="colorScale" priority="43">
      <colorScale>
        <cfvo type="min"/>
        <cfvo type="max"/>
        <color theme="0"/>
        <color theme="0"/>
      </colorScale>
    </cfRule>
    <cfRule type="colorScale" priority="44">
      <colorScale>
        <cfvo type="num" val="&quot;&gt;0&quot;"/>
        <cfvo type="max"/>
        <color theme="5"/>
        <color theme="0"/>
      </colorScale>
    </cfRule>
    <cfRule type="containsBlanks" dxfId="39" priority="45">
      <formula>LEN(TRIM(D13))=0</formula>
    </cfRule>
  </conditionalFormatting>
  <conditionalFormatting sqref="D36:E48">
    <cfRule type="colorScale" priority="40">
      <colorScale>
        <cfvo type="min"/>
        <cfvo type="max"/>
        <color theme="0"/>
        <color theme="0"/>
      </colorScale>
    </cfRule>
    <cfRule type="colorScale" priority="41">
      <colorScale>
        <cfvo type="num" val="&quot;&gt;0&quot;"/>
        <cfvo type="max"/>
        <color theme="5"/>
        <color theme="0"/>
      </colorScale>
    </cfRule>
    <cfRule type="containsBlanks" dxfId="38" priority="42">
      <formula>LEN(TRIM(D36))=0</formula>
    </cfRule>
  </conditionalFormatting>
  <conditionalFormatting sqref="D54:E62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num" val="&quot;&gt;0&quot;"/>
        <cfvo type="max"/>
        <color theme="5"/>
        <color theme="0"/>
      </colorScale>
    </cfRule>
    <cfRule type="containsBlanks" dxfId="37" priority="39">
      <formula>LEN(TRIM(D54))=0</formula>
    </cfRule>
  </conditionalFormatting>
  <conditionalFormatting sqref="D68:E76">
    <cfRule type="colorScale" priority="34">
      <colorScale>
        <cfvo type="min"/>
        <cfvo type="max"/>
        <color theme="0"/>
        <color theme="0"/>
      </colorScale>
    </cfRule>
    <cfRule type="colorScale" priority="35">
      <colorScale>
        <cfvo type="num" val="&quot;&gt;0&quot;"/>
        <cfvo type="max"/>
        <color theme="5"/>
        <color theme="0"/>
      </colorScale>
    </cfRule>
    <cfRule type="containsBlanks" dxfId="36" priority="36">
      <formula>LEN(TRIM(D68))=0</formula>
    </cfRule>
  </conditionalFormatting>
  <conditionalFormatting sqref="G2">
    <cfRule type="colorScale" priority="31">
      <colorScale>
        <cfvo type="min"/>
        <cfvo type="max"/>
        <color theme="0"/>
        <color theme="0"/>
      </colorScale>
    </cfRule>
    <cfRule type="colorScale" priority="32">
      <colorScale>
        <cfvo type="num" val="&quot;&gt;0&quot;"/>
        <cfvo type="max"/>
        <color theme="5"/>
        <color theme="0"/>
      </colorScale>
    </cfRule>
    <cfRule type="containsBlanks" dxfId="35" priority="33">
      <formula>LEN(TRIM(G2))=0</formula>
    </cfRule>
  </conditionalFormatting>
  <conditionalFormatting sqref="G3">
    <cfRule type="colorScale" priority="28">
      <colorScale>
        <cfvo type="min"/>
        <cfvo type="max"/>
        <color theme="0"/>
        <color theme="0"/>
      </colorScale>
    </cfRule>
    <cfRule type="colorScale" priority="29">
      <colorScale>
        <cfvo type="num" val="&quot;&gt;0&quot;"/>
        <cfvo type="max"/>
        <color theme="5"/>
        <color theme="0"/>
      </colorScale>
    </cfRule>
    <cfRule type="containsBlanks" dxfId="34" priority="30">
      <formula>LEN(TRIM(G3))=0</formula>
    </cfRule>
  </conditionalFormatting>
  <conditionalFormatting sqref="J6:K6 K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num" val="&quot;&gt;0&quot;"/>
        <cfvo type="max"/>
        <color theme="5"/>
        <color theme="0"/>
      </colorScale>
    </cfRule>
    <cfRule type="containsBlanks" dxfId="33" priority="13">
      <formula>LEN(TRIM(J5))=0</formula>
    </cfRule>
  </conditionalFormatting>
  <conditionalFormatting sqref="K7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num" val="&quot;&gt;0&quot;"/>
        <cfvo type="max"/>
        <color theme="5"/>
        <color theme="0"/>
      </colorScale>
    </cfRule>
    <cfRule type="containsBlanks" dxfId="32" priority="10">
      <formula>LEN(TRIM(K7))=0</formula>
    </cfRule>
  </conditionalFormatting>
  <conditionalFormatting sqref="K14:K2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31" priority="3">
      <formula>LEN(TRIM(K14))=0</formula>
    </cfRule>
  </conditionalFormatting>
  <conditionalFormatting sqref="J24">
    <cfRule type="cellIs" dxfId="30" priority="4" operator="notEqual">
      <formula>$K$11+K10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workbookViewId="0">
      <selection activeCell="I14" sqref="I14:I23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49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50"/>
      <c r="H3" s="22"/>
      <c r="I3" s="22"/>
      <c r="J3" s="22"/>
      <c r="K3" s="22"/>
      <c r="L3" s="22"/>
    </row>
    <row r="4" spans="1:12" ht="20.5" thickBot="1" x14ac:dyDescent="0.3">
      <c r="A4" s="22"/>
      <c r="B4" s="23" t="s">
        <v>111</v>
      </c>
      <c r="C4" s="22"/>
      <c r="D4" s="22"/>
      <c r="E4" s="22"/>
      <c r="F4" s="108"/>
      <c r="G4" s="25"/>
      <c r="H4" s="22"/>
      <c r="I4" s="22"/>
      <c r="J4" s="22"/>
      <c r="K4" s="22"/>
      <c r="L4" s="22"/>
    </row>
    <row r="5" spans="1:12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126</v>
      </c>
      <c r="I5" s="200"/>
      <c r="J5" s="201"/>
      <c r="K5" s="51"/>
      <c r="L5" s="22"/>
    </row>
    <row r="6" spans="1:12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2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2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2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2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2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2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2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</row>
    <row r="14" spans="1:12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2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2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25" customHeight="1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112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109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109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23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B63:E63"/>
    <mergeCell ref="B77:E77"/>
    <mergeCell ref="D79:E79"/>
    <mergeCell ref="I10:J10"/>
    <mergeCell ref="I11:J11"/>
    <mergeCell ref="B27:B28"/>
    <mergeCell ref="B31:E31"/>
    <mergeCell ref="B49:E49"/>
    <mergeCell ref="I25:K26"/>
    <mergeCell ref="I9:J9"/>
    <mergeCell ref="E2:F2"/>
    <mergeCell ref="E3:F3"/>
    <mergeCell ref="H5:J5"/>
    <mergeCell ref="B6:G6"/>
    <mergeCell ref="I7:J7"/>
  </mergeCells>
  <conditionalFormatting sqref="D13:E30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num" val="&quot;&gt;0&quot;"/>
        <cfvo type="max"/>
        <color theme="5"/>
        <color theme="0"/>
      </colorScale>
    </cfRule>
    <cfRule type="containsBlanks" dxfId="29" priority="35">
      <formula>LEN(TRIM(D13))=0</formula>
    </cfRule>
  </conditionalFormatting>
  <conditionalFormatting sqref="D36:E48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num" val="&quot;&gt;0&quot;"/>
        <cfvo type="max"/>
        <color theme="5"/>
        <color theme="0"/>
      </colorScale>
    </cfRule>
    <cfRule type="containsBlanks" dxfId="28" priority="32">
      <formula>LEN(TRIM(D36))=0</formula>
    </cfRule>
  </conditionalFormatting>
  <conditionalFormatting sqref="D54:E62"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num" val="&quot;&gt;0&quot;"/>
        <cfvo type="max"/>
        <color theme="5"/>
        <color theme="0"/>
      </colorScale>
    </cfRule>
    <cfRule type="containsBlanks" dxfId="27" priority="29">
      <formula>LEN(TRIM(D54))=0</formula>
    </cfRule>
  </conditionalFormatting>
  <conditionalFormatting sqref="D68:E76">
    <cfRule type="colorScale" priority="24">
      <colorScale>
        <cfvo type="min"/>
        <cfvo type="max"/>
        <color theme="0"/>
        <color theme="0"/>
      </colorScale>
    </cfRule>
    <cfRule type="colorScale" priority="25">
      <colorScale>
        <cfvo type="num" val="&quot;&gt;0&quot;"/>
        <cfvo type="max"/>
        <color theme="5"/>
        <color theme="0"/>
      </colorScale>
    </cfRule>
    <cfRule type="containsBlanks" dxfId="26" priority="26">
      <formula>LEN(TRIM(D68))=0</formula>
    </cfRule>
  </conditionalFormatting>
  <conditionalFormatting sqref="G2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num" val="&quot;&gt;0&quot;"/>
        <cfvo type="max"/>
        <color theme="5"/>
        <color theme="0"/>
      </colorScale>
    </cfRule>
    <cfRule type="containsBlanks" dxfId="25" priority="23">
      <formula>LEN(TRIM(G2))=0</formula>
    </cfRule>
  </conditionalFormatting>
  <conditionalFormatting sqref="G3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num" val="&quot;&gt;0&quot;"/>
        <cfvo type="max"/>
        <color theme="5"/>
        <color theme="0"/>
      </colorScale>
    </cfRule>
    <cfRule type="containsBlanks" dxfId="24" priority="20">
      <formula>LEN(TRIM(G3))=0</formula>
    </cfRule>
  </conditionalFormatting>
  <conditionalFormatting sqref="J6:K6 K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num" val="&quot;&gt;0&quot;"/>
        <cfvo type="max"/>
        <color theme="5"/>
        <color theme="0"/>
      </colorScale>
    </cfRule>
    <cfRule type="containsBlanks" dxfId="23" priority="13">
      <formula>LEN(TRIM(J5))=0</formula>
    </cfRule>
  </conditionalFormatting>
  <conditionalFormatting sqref="K7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num" val="&quot;&gt;0&quot;"/>
        <cfvo type="max"/>
        <color theme="5"/>
        <color theme="0"/>
      </colorScale>
    </cfRule>
    <cfRule type="containsBlanks" dxfId="22" priority="10">
      <formula>LEN(TRIM(K7))=0</formula>
    </cfRule>
  </conditionalFormatting>
  <conditionalFormatting sqref="K14:K2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21" priority="3">
      <formula>LEN(TRIM(K14))=0</formula>
    </cfRule>
  </conditionalFormatting>
  <conditionalFormatting sqref="J24">
    <cfRule type="cellIs" dxfId="20" priority="4" operator="notEqual">
      <formula>$K$11+K10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zoomScale="85" workbookViewId="0">
      <selection activeCell="I14" sqref="I14:I23"/>
    </sheetView>
  </sheetViews>
  <sheetFormatPr defaultColWidth="9.1796875" defaultRowHeight="14" x14ac:dyDescent="0.25"/>
  <cols>
    <col min="1" max="1" width="3.54296875" style="7" customWidth="1"/>
    <col min="2" max="2" width="21.453125" style="7" customWidth="1"/>
    <col min="3" max="3" width="23.1796875" style="7" customWidth="1"/>
    <col min="4" max="4" width="9" style="7" customWidth="1"/>
    <col min="5" max="5" width="11.453125" style="7" customWidth="1"/>
    <col min="6" max="6" width="12" style="7" customWidth="1"/>
    <col min="7" max="7" width="37.81640625" style="7" customWidth="1"/>
    <col min="8" max="8" width="4" style="7" customWidth="1"/>
    <col min="9" max="9" width="13" style="7" customWidth="1"/>
    <col min="10" max="10" width="20" style="7" customWidth="1"/>
    <col min="11" max="11" width="13.81640625" style="7" bestFit="1" customWidth="1"/>
    <col min="12" max="12" width="2.54296875" style="7" customWidth="1"/>
    <col min="13" max="13" width="9.453125" style="7" bestFit="1" customWidth="1"/>
    <col min="14" max="16384" width="9.1796875" style="7"/>
  </cols>
  <sheetData>
    <row r="1" spans="1:12" ht="14.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0" x14ac:dyDescent="0.25">
      <c r="A2" s="22"/>
      <c r="B2" s="23" t="s">
        <v>43</v>
      </c>
      <c r="C2" s="22"/>
      <c r="D2" s="22"/>
      <c r="E2" s="176" t="s">
        <v>76</v>
      </c>
      <c r="F2" s="177"/>
      <c r="G2" s="49"/>
      <c r="H2" s="22"/>
      <c r="I2" s="22"/>
      <c r="J2" s="22"/>
      <c r="K2" s="22"/>
      <c r="L2" s="22"/>
    </row>
    <row r="3" spans="1:12" ht="20.5" thickBot="1" x14ac:dyDescent="0.3">
      <c r="A3" s="22"/>
      <c r="B3" s="23"/>
      <c r="C3" s="22"/>
      <c r="D3" s="22"/>
      <c r="E3" s="176" t="s">
        <v>66</v>
      </c>
      <c r="F3" s="176"/>
      <c r="G3" s="50"/>
      <c r="H3" s="22"/>
      <c r="I3" s="22"/>
      <c r="J3" s="22"/>
      <c r="K3" s="22"/>
      <c r="L3" s="22"/>
    </row>
    <row r="4" spans="1:12" ht="20.5" thickBot="1" x14ac:dyDescent="0.3">
      <c r="A4" s="22"/>
      <c r="B4" s="23" t="s">
        <v>113</v>
      </c>
      <c r="C4" s="22"/>
      <c r="D4" s="22"/>
      <c r="E4" s="22"/>
      <c r="F4" s="108"/>
      <c r="G4" s="25"/>
      <c r="H4" s="22"/>
      <c r="I4" s="22"/>
      <c r="J4" s="22"/>
      <c r="K4" s="22"/>
      <c r="L4" s="22"/>
    </row>
    <row r="5" spans="1:12" ht="18.75" customHeight="1" thickBot="1" x14ac:dyDescent="0.3">
      <c r="A5" s="22"/>
      <c r="B5" s="22"/>
      <c r="C5" s="22"/>
      <c r="D5" s="22"/>
      <c r="E5" s="22"/>
      <c r="F5" s="22"/>
      <c r="G5" s="22"/>
      <c r="H5" s="199" t="s">
        <v>127</v>
      </c>
      <c r="I5" s="200"/>
      <c r="J5" s="201"/>
      <c r="K5" s="51"/>
      <c r="L5" s="22"/>
    </row>
    <row r="6" spans="1:12" ht="17.25" customHeight="1" thickBot="1" x14ac:dyDescent="0.3">
      <c r="A6" s="22"/>
      <c r="B6" s="202" t="s">
        <v>73</v>
      </c>
      <c r="C6" s="202"/>
      <c r="D6" s="202"/>
      <c r="E6" s="202"/>
      <c r="F6" s="202"/>
      <c r="G6" s="202"/>
      <c r="H6" s="55"/>
      <c r="I6" s="55"/>
      <c r="J6" s="56"/>
      <c r="K6" s="56"/>
      <c r="L6" s="22"/>
    </row>
    <row r="7" spans="1:12" ht="17.25" customHeight="1" thickBot="1" x14ac:dyDescent="0.3">
      <c r="A7" s="22"/>
      <c r="B7" s="53" t="s">
        <v>77</v>
      </c>
      <c r="C7" s="54"/>
      <c r="D7" s="54"/>
      <c r="E7" s="54"/>
      <c r="F7" s="54"/>
      <c r="G7" s="54"/>
      <c r="H7" s="22"/>
      <c r="I7" s="199" t="s">
        <v>75</v>
      </c>
      <c r="J7" s="201"/>
      <c r="K7" s="51"/>
      <c r="L7" s="22"/>
    </row>
    <row r="8" spans="1:12" ht="17.25" customHeight="1" thickBot="1" x14ac:dyDescent="0.4">
      <c r="A8" s="22"/>
      <c r="B8" s="52" t="s">
        <v>13</v>
      </c>
      <c r="C8" s="38"/>
      <c r="D8" s="38"/>
      <c r="E8" s="38"/>
      <c r="F8" s="38"/>
      <c r="G8" s="38"/>
      <c r="H8" s="22"/>
      <c r="I8" s="22"/>
      <c r="J8" s="22"/>
      <c r="K8" s="22"/>
      <c r="L8" s="22"/>
    </row>
    <row r="9" spans="1:12" ht="17.25" customHeight="1" thickBot="1" x14ac:dyDescent="0.3">
      <c r="A9" s="22"/>
      <c r="B9" s="53" t="s">
        <v>12</v>
      </c>
      <c r="C9" s="38"/>
      <c r="D9" s="38"/>
      <c r="E9" s="38"/>
      <c r="F9" s="38"/>
      <c r="G9" s="38"/>
      <c r="H9" s="22"/>
      <c r="I9" s="197" t="s">
        <v>50</v>
      </c>
      <c r="J9" s="198"/>
      <c r="K9" s="39">
        <f>F79</f>
        <v>0</v>
      </c>
      <c r="L9" s="22"/>
    </row>
    <row r="10" spans="1:12" ht="17.25" customHeight="1" thickBot="1" x14ac:dyDescent="0.3">
      <c r="A10" s="22"/>
      <c r="B10" s="22"/>
      <c r="C10" s="38"/>
      <c r="D10" s="38"/>
      <c r="E10" s="38"/>
      <c r="F10" s="38"/>
      <c r="G10" s="38"/>
      <c r="H10" s="22"/>
      <c r="I10" s="194" t="s">
        <v>99</v>
      </c>
      <c r="J10" s="195"/>
      <c r="K10" s="101">
        <f>F77</f>
        <v>0</v>
      </c>
      <c r="L10" s="22"/>
    </row>
    <row r="11" spans="1:12" ht="16.5" customHeight="1" thickBot="1" x14ac:dyDescent="0.3">
      <c r="A11" s="22"/>
      <c r="B11" s="24" t="s">
        <v>44</v>
      </c>
      <c r="C11" s="22"/>
      <c r="D11" s="22"/>
      <c r="E11" s="22"/>
      <c r="F11" s="22"/>
      <c r="G11" s="22"/>
      <c r="H11" s="22"/>
      <c r="I11" s="204" t="s">
        <v>117</v>
      </c>
      <c r="J11" s="205"/>
      <c r="K11" s="102">
        <f>SUM(K9*K5)</f>
        <v>0</v>
      </c>
      <c r="L11" s="22"/>
    </row>
    <row r="12" spans="1:12" ht="35.25" customHeight="1" thickBot="1" x14ac:dyDescent="0.3">
      <c r="A12" s="22"/>
      <c r="B12" s="76" t="s">
        <v>21</v>
      </c>
      <c r="C12" s="72" t="s">
        <v>8</v>
      </c>
      <c r="D12" s="73" t="s">
        <v>31</v>
      </c>
      <c r="E12" s="73" t="s">
        <v>32</v>
      </c>
      <c r="F12" s="74" t="s">
        <v>33</v>
      </c>
      <c r="G12" s="75" t="s">
        <v>11</v>
      </c>
      <c r="H12" s="22"/>
      <c r="I12" s="22"/>
      <c r="J12" s="22"/>
      <c r="K12" s="22"/>
      <c r="L12" s="22"/>
    </row>
    <row r="13" spans="1:12" ht="13.5" customHeight="1" x14ac:dyDescent="0.25">
      <c r="A13" s="22"/>
      <c r="B13" s="57" t="s">
        <v>16</v>
      </c>
      <c r="C13" s="13" t="s">
        <v>0</v>
      </c>
      <c r="D13" s="42"/>
      <c r="E13" s="41"/>
      <c r="F13" s="40">
        <f t="shared" ref="F13:F30" si="0">E13*D13</f>
        <v>0</v>
      </c>
      <c r="G13" s="60"/>
      <c r="H13" s="22"/>
      <c r="I13" s="22"/>
      <c r="J13" s="116" t="s">
        <v>81</v>
      </c>
      <c r="K13" s="117" t="s">
        <v>82</v>
      </c>
      <c r="L13" s="22"/>
    </row>
    <row r="14" spans="1:12" ht="14.25" customHeight="1" x14ac:dyDescent="0.25">
      <c r="A14" s="22"/>
      <c r="B14" s="14"/>
      <c r="C14" s="13" t="s">
        <v>9</v>
      </c>
      <c r="D14" s="42"/>
      <c r="E14" s="41"/>
      <c r="F14" s="40">
        <f t="shared" si="0"/>
        <v>0</v>
      </c>
      <c r="G14" s="20"/>
      <c r="H14" s="118"/>
      <c r="I14" s="110" t="s">
        <v>54</v>
      </c>
      <c r="J14" s="115" t="str">
        <f>IFERROR(IF(ISBLANK(K14),IF($K$7&gt;0,$K$5/$K$7*$K$9,""),K14/$K$5*$K$11)+K10,"")</f>
        <v/>
      </c>
      <c r="K14" s="119"/>
      <c r="L14" s="22"/>
    </row>
    <row r="15" spans="1:12" x14ac:dyDescent="0.25">
      <c r="A15" s="22"/>
      <c r="B15" s="14"/>
      <c r="C15" s="13" t="s">
        <v>1</v>
      </c>
      <c r="D15" s="42"/>
      <c r="E15" s="41"/>
      <c r="F15" s="40">
        <f t="shared" si="0"/>
        <v>0</v>
      </c>
      <c r="G15" s="20"/>
      <c r="H15" s="22"/>
      <c r="I15" s="111" t="s">
        <v>55</v>
      </c>
      <c r="J15" s="115" t="str">
        <f>IFERROR(IF(ISBLANK(K15),IF($K$7&gt;1,$K$5/$K$7*$K$9,""),K15/$K$5*$K$11),"")</f>
        <v/>
      </c>
      <c r="K15" s="119"/>
      <c r="L15" s="22"/>
    </row>
    <row r="16" spans="1:12" x14ac:dyDescent="0.25">
      <c r="A16" s="22"/>
      <c r="B16" s="14"/>
      <c r="C16" s="13" t="s">
        <v>2</v>
      </c>
      <c r="D16" s="42"/>
      <c r="E16" s="41"/>
      <c r="F16" s="40">
        <f t="shared" si="0"/>
        <v>0</v>
      </c>
      <c r="G16" s="20"/>
      <c r="H16" s="22"/>
      <c r="I16" s="110" t="s">
        <v>56</v>
      </c>
      <c r="J16" s="115" t="str">
        <f>IFERROR(IF(ISBLANK(K16),IF($K$7&gt;2,$K$5/$K$7*$K$9,""),K16/$K$5*$K$11),"")</f>
        <v/>
      </c>
      <c r="K16" s="119"/>
      <c r="L16" s="22"/>
    </row>
    <row r="17" spans="1:13" x14ac:dyDescent="0.25">
      <c r="A17" s="22"/>
      <c r="B17" s="14"/>
      <c r="C17" s="13" t="s">
        <v>3</v>
      </c>
      <c r="D17" s="42"/>
      <c r="E17" s="41"/>
      <c r="F17" s="40">
        <f t="shared" si="0"/>
        <v>0</v>
      </c>
      <c r="G17" s="20"/>
      <c r="H17" s="22"/>
      <c r="I17" s="110" t="s">
        <v>57</v>
      </c>
      <c r="J17" s="115" t="str">
        <f>IFERROR(IF(ISBLANK(K17),IF($K$7&gt;3,$K$5/$K$7*$K$9,""),K17/$K$5*$K$11),"")</f>
        <v/>
      </c>
      <c r="K17" s="119"/>
      <c r="L17" s="22"/>
    </row>
    <row r="18" spans="1:13" x14ac:dyDescent="0.25">
      <c r="A18" s="22"/>
      <c r="B18" s="14" t="s">
        <v>18</v>
      </c>
      <c r="C18" s="13" t="s">
        <v>104</v>
      </c>
      <c r="D18" s="42"/>
      <c r="E18" s="41"/>
      <c r="F18" s="40">
        <f t="shared" si="0"/>
        <v>0</v>
      </c>
      <c r="G18" s="20"/>
      <c r="H18" s="22"/>
      <c r="I18" s="112" t="s">
        <v>121</v>
      </c>
      <c r="J18" s="115" t="str">
        <f>IFERROR(IF(ISBLANK(K18),IF($K$7&gt;4,$K$5/$K$7*$K$9,""),K18/$K$5*$K$11),"")</f>
        <v/>
      </c>
      <c r="K18" s="119"/>
      <c r="L18" s="22"/>
    </row>
    <row r="19" spans="1:13" x14ac:dyDescent="0.25">
      <c r="A19" s="22"/>
      <c r="B19" s="14"/>
      <c r="C19" s="13" t="s">
        <v>105</v>
      </c>
      <c r="D19" s="42"/>
      <c r="E19" s="41"/>
      <c r="F19" s="40">
        <f t="shared" si="0"/>
        <v>0</v>
      </c>
      <c r="G19" s="20"/>
      <c r="H19" s="22"/>
      <c r="I19" s="112" t="s">
        <v>122</v>
      </c>
      <c r="J19" s="115" t="str">
        <f>IFERROR(IF(ISBLANK(K19),IF($K$7&gt;5,$K$5/$K$7*$K$9,""),K19/$K$5*$K$11),"")</f>
        <v/>
      </c>
      <c r="K19" s="119"/>
      <c r="L19" s="22"/>
    </row>
    <row r="20" spans="1:13" x14ac:dyDescent="0.25">
      <c r="A20" s="22"/>
      <c r="B20" s="14"/>
      <c r="C20" s="13" t="s">
        <v>106</v>
      </c>
      <c r="D20" s="42"/>
      <c r="E20" s="41"/>
      <c r="F20" s="40">
        <f t="shared" si="0"/>
        <v>0</v>
      </c>
      <c r="G20" s="20"/>
      <c r="H20" s="22"/>
      <c r="I20" s="110" t="s">
        <v>130</v>
      </c>
      <c r="J20" s="115" t="str">
        <f>IFERROR(IF(ISBLANK(K20),IF($K$7&gt;6,$K$5/$K$7*$K$9,""),K20/$K$5*$K$11),"")</f>
        <v/>
      </c>
      <c r="K20" s="119"/>
      <c r="L20" s="22"/>
    </row>
    <row r="21" spans="1:13" x14ac:dyDescent="0.25">
      <c r="A21" s="22"/>
      <c r="B21" s="14"/>
      <c r="C21" s="13" t="s">
        <v>10</v>
      </c>
      <c r="D21" s="42"/>
      <c r="E21" s="41"/>
      <c r="F21" s="40">
        <f t="shared" si="0"/>
        <v>0</v>
      </c>
      <c r="G21" s="20"/>
      <c r="H21" s="22"/>
      <c r="I21" s="110" t="s">
        <v>131</v>
      </c>
      <c r="J21" s="115" t="str">
        <f>IFERROR(IF(ISBLANK(K21),IF($K$7&gt;7,$K$5/$K$7*$K$9,""),K21/$K$5*$K$11),"")</f>
        <v/>
      </c>
      <c r="K21" s="120"/>
      <c r="L21" s="22"/>
    </row>
    <row r="22" spans="1:13" ht="15" customHeight="1" x14ac:dyDescent="0.25">
      <c r="A22" s="22"/>
      <c r="B22" s="14" t="s">
        <v>14</v>
      </c>
      <c r="C22" s="13"/>
      <c r="D22" s="42"/>
      <c r="E22" s="41"/>
      <c r="F22" s="40">
        <f t="shared" si="0"/>
        <v>0</v>
      </c>
      <c r="G22" s="20"/>
      <c r="H22" s="22"/>
      <c r="I22" s="110" t="s">
        <v>132</v>
      </c>
      <c r="J22" s="137" t="str">
        <f t="shared" ref="J22:J23" si="1">IFERROR(IF(ISBLANK(K22),IF($K$7&gt;7,$K$5/$K$7*$K$9,""),K22/$K$5*$K$11),"")</f>
        <v/>
      </c>
      <c r="K22" s="120"/>
      <c r="L22" s="22"/>
    </row>
    <row r="23" spans="1:13" ht="14.25" customHeight="1" thickBot="1" x14ac:dyDescent="0.3">
      <c r="A23" s="22"/>
      <c r="B23" s="14" t="s">
        <v>15</v>
      </c>
      <c r="C23" s="13"/>
      <c r="D23" s="42"/>
      <c r="E23" s="41"/>
      <c r="F23" s="40">
        <f t="shared" si="0"/>
        <v>0</v>
      </c>
      <c r="G23" s="20"/>
      <c r="H23" s="22"/>
      <c r="I23" s="139" t="s">
        <v>133</v>
      </c>
      <c r="J23" s="137" t="str">
        <f t="shared" si="1"/>
        <v/>
      </c>
      <c r="K23" s="120"/>
      <c r="L23" s="22"/>
    </row>
    <row r="24" spans="1:13" ht="14.25" customHeight="1" thickBot="1" x14ac:dyDescent="0.3">
      <c r="A24" s="22"/>
      <c r="B24" s="14" t="s">
        <v>17</v>
      </c>
      <c r="C24" s="13"/>
      <c r="D24" s="42"/>
      <c r="E24" s="41"/>
      <c r="F24" s="40">
        <f t="shared" si="0"/>
        <v>0</v>
      </c>
      <c r="G24" s="20"/>
      <c r="H24" s="22"/>
      <c r="I24" s="22"/>
      <c r="J24" s="106">
        <f>SUM(J14:J23)</f>
        <v>0</v>
      </c>
      <c r="K24" s="71">
        <f>SUM(K14:K23)</f>
        <v>0</v>
      </c>
      <c r="L24" s="22"/>
    </row>
    <row r="25" spans="1:13" ht="14.5" x14ac:dyDescent="0.35">
      <c r="A25" s="22"/>
      <c r="B25" s="14" t="s">
        <v>19</v>
      </c>
      <c r="C25" s="13"/>
      <c r="D25" s="42"/>
      <c r="E25" s="41"/>
      <c r="F25" s="40">
        <f t="shared" si="0"/>
        <v>0</v>
      </c>
      <c r="G25" s="20"/>
      <c r="H25" s="22"/>
      <c r="I25" s="196" t="s">
        <v>114</v>
      </c>
      <c r="J25" s="196"/>
      <c r="K25" s="196"/>
      <c r="L25" s="22"/>
      <c r="M25" s="100"/>
    </row>
    <row r="26" spans="1:13" x14ac:dyDescent="0.25">
      <c r="A26" s="22"/>
      <c r="B26" s="14" t="s">
        <v>20</v>
      </c>
      <c r="C26" s="13"/>
      <c r="D26" s="42"/>
      <c r="E26" s="41"/>
      <c r="F26" s="40">
        <f t="shared" si="0"/>
        <v>0</v>
      </c>
      <c r="G26" s="20"/>
      <c r="H26" s="22"/>
      <c r="I26" s="196"/>
      <c r="J26" s="196"/>
      <c r="K26" s="196"/>
      <c r="L26" s="22"/>
      <c r="M26" s="113"/>
    </row>
    <row r="27" spans="1:13" x14ac:dyDescent="0.25">
      <c r="A27" s="22"/>
      <c r="B27" s="186" t="s">
        <v>48</v>
      </c>
      <c r="C27" s="2"/>
      <c r="D27" s="42"/>
      <c r="E27" s="41"/>
      <c r="F27" s="40">
        <f t="shared" si="0"/>
        <v>0</v>
      </c>
      <c r="G27" s="20"/>
      <c r="H27" s="22"/>
      <c r="I27" s="22"/>
      <c r="J27" s="22"/>
      <c r="K27" s="22"/>
      <c r="L27" s="22"/>
    </row>
    <row r="28" spans="1:13" x14ac:dyDescent="0.25">
      <c r="A28" s="22"/>
      <c r="B28" s="187"/>
      <c r="C28" s="2"/>
      <c r="D28" s="42"/>
      <c r="E28" s="41"/>
      <c r="F28" s="40">
        <f t="shared" si="0"/>
        <v>0</v>
      </c>
      <c r="G28" s="21"/>
      <c r="H28" s="22"/>
      <c r="I28" s="22"/>
      <c r="J28" s="22"/>
      <c r="K28" s="22"/>
      <c r="L28" s="22"/>
    </row>
    <row r="29" spans="1:13" x14ac:dyDescent="0.25">
      <c r="A29" s="22"/>
      <c r="B29" s="58"/>
      <c r="C29" s="2"/>
      <c r="D29" s="42"/>
      <c r="E29" s="41"/>
      <c r="F29" s="40">
        <f t="shared" si="0"/>
        <v>0</v>
      </c>
      <c r="G29" s="21"/>
      <c r="H29" s="22"/>
      <c r="I29" s="22"/>
      <c r="J29" s="22"/>
      <c r="K29" s="22"/>
      <c r="L29" s="22"/>
    </row>
    <row r="30" spans="1:13" ht="14.5" thickBot="1" x14ac:dyDescent="0.3">
      <c r="A30" s="22"/>
      <c r="B30" s="59"/>
      <c r="C30" s="2"/>
      <c r="D30" s="42"/>
      <c r="E30" s="41"/>
      <c r="F30" s="40">
        <f t="shared" si="0"/>
        <v>0</v>
      </c>
      <c r="G30" s="20"/>
      <c r="H30" s="22"/>
      <c r="I30" s="22"/>
      <c r="J30" s="22"/>
      <c r="K30" s="22"/>
      <c r="L30" s="22"/>
    </row>
    <row r="31" spans="1:13" ht="15.75" customHeight="1" thickBot="1" x14ac:dyDescent="0.3">
      <c r="A31" s="22"/>
      <c r="B31" s="188" t="s">
        <v>39</v>
      </c>
      <c r="C31" s="189"/>
      <c r="D31" s="189"/>
      <c r="E31" s="190"/>
      <c r="F31" s="70">
        <f>SUM(F13:F30)</f>
        <v>0</v>
      </c>
      <c r="G31" s="66"/>
      <c r="H31" s="22"/>
      <c r="I31" s="22"/>
      <c r="J31" s="22"/>
      <c r="K31" s="22"/>
      <c r="L31" s="22"/>
    </row>
    <row r="32" spans="1:13" ht="15.75" customHeight="1" x14ac:dyDescent="0.25">
      <c r="A32" s="22"/>
      <c r="B32" s="26"/>
      <c r="C32" s="25"/>
      <c r="D32" s="27"/>
      <c r="E32" s="27"/>
      <c r="F32" s="27"/>
      <c r="G32" s="25"/>
      <c r="H32" s="22"/>
      <c r="I32" s="22"/>
      <c r="J32" s="22"/>
      <c r="K32" s="22"/>
      <c r="L32" s="22"/>
    </row>
    <row r="33" spans="1:12" ht="15.75" customHeight="1" x14ac:dyDescent="0.25">
      <c r="A33" s="22"/>
      <c r="B33" s="28" t="s">
        <v>45</v>
      </c>
      <c r="C33" s="25"/>
      <c r="D33" s="27"/>
      <c r="E33" s="27"/>
      <c r="F33" s="27"/>
      <c r="G33" s="25"/>
      <c r="H33" s="22"/>
      <c r="I33" s="22"/>
      <c r="J33" s="22"/>
      <c r="K33" s="22"/>
      <c r="L33" s="22"/>
    </row>
    <row r="34" spans="1:12" ht="14.5" thickBot="1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36.75" customHeight="1" thickBot="1" x14ac:dyDescent="0.3">
      <c r="A35" s="22"/>
      <c r="B35" s="76" t="s">
        <v>25</v>
      </c>
      <c r="C35" s="72" t="s">
        <v>8</v>
      </c>
      <c r="D35" s="73" t="s">
        <v>22</v>
      </c>
      <c r="E35" s="73" t="s">
        <v>34</v>
      </c>
      <c r="F35" s="74" t="s">
        <v>33</v>
      </c>
      <c r="G35" s="75" t="s">
        <v>11</v>
      </c>
      <c r="H35" s="22"/>
      <c r="I35" s="22"/>
      <c r="J35" s="22"/>
      <c r="K35" s="22"/>
      <c r="L35" s="22"/>
    </row>
    <row r="36" spans="1:12" x14ac:dyDescent="0.25">
      <c r="A36" s="22"/>
      <c r="B36" s="12" t="s">
        <v>26</v>
      </c>
      <c r="C36" s="1"/>
      <c r="D36" s="42"/>
      <c r="E36" s="42"/>
      <c r="F36" s="40">
        <f>D36*E36</f>
        <v>0</v>
      </c>
      <c r="G36" s="21"/>
      <c r="H36" s="22"/>
      <c r="I36" s="22"/>
      <c r="J36" s="22"/>
      <c r="K36" s="22"/>
      <c r="L36" s="22"/>
    </row>
    <row r="37" spans="1:12" x14ac:dyDescent="0.25">
      <c r="A37" s="22"/>
      <c r="B37" s="14"/>
      <c r="C37" s="1"/>
      <c r="D37" s="42"/>
      <c r="E37" s="42"/>
      <c r="F37" s="40">
        <f t="shared" ref="F37:F48" si="2">E37*D37</f>
        <v>0</v>
      </c>
      <c r="G37" s="21"/>
      <c r="H37" s="22"/>
      <c r="I37" s="22"/>
      <c r="J37" s="22"/>
      <c r="K37" s="22"/>
      <c r="L37" s="22"/>
    </row>
    <row r="38" spans="1:12" x14ac:dyDescent="0.25">
      <c r="A38" s="22"/>
      <c r="B38" s="12"/>
      <c r="C38" s="1"/>
      <c r="D38" s="42"/>
      <c r="E38" s="42"/>
      <c r="F38" s="40">
        <f t="shared" si="2"/>
        <v>0</v>
      </c>
      <c r="G38" s="21"/>
      <c r="H38" s="22"/>
      <c r="I38" s="22"/>
      <c r="J38" s="22"/>
      <c r="K38" s="22"/>
      <c r="L38" s="22"/>
    </row>
    <row r="39" spans="1:12" x14ac:dyDescent="0.25">
      <c r="A39" s="22"/>
      <c r="B39" s="12"/>
      <c r="C39" s="1"/>
      <c r="D39" s="42"/>
      <c r="E39" s="42"/>
      <c r="F39" s="40">
        <f t="shared" si="2"/>
        <v>0</v>
      </c>
      <c r="G39" s="21"/>
      <c r="H39" s="22"/>
      <c r="I39" s="22"/>
      <c r="J39" s="22"/>
      <c r="K39" s="22"/>
      <c r="L39" s="22"/>
    </row>
    <row r="40" spans="1:12" x14ac:dyDescent="0.25">
      <c r="A40" s="22"/>
      <c r="B40" s="12" t="s">
        <v>27</v>
      </c>
      <c r="C40" s="1"/>
      <c r="D40" s="42"/>
      <c r="E40" s="42"/>
      <c r="F40" s="40">
        <f t="shared" si="2"/>
        <v>0</v>
      </c>
      <c r="G40" s="21"/>
      <c r="H40" s="22"/>
      <c r="I40" s="22"/>
      <c r="J40" s="22"/>
      <c r="K40" s="22"/>
      <c r="L40" s="22"/>
    </row>
    <row r="41" spans="1:12" x14ac:dyDescent="0.25">
      <c r="A41" s="22"/>
      <c r="B41" s="12"/>
      <c r="C41" s="1"/>
      <c r="D41" s="42"/>
      <c r="E41" s="42"/>
      <c r="F41" s="40">
        <f t="shared" si="2"/>
        <v>0</v>
      </c>
      <c r="G41" s="21"/>
      <c r="H41" s="22"/>
      <c r="I41" s="22"/>
      <c r="J41" s="22"/>
      <c r="K41" s="22"/>
      <c r="L41" s="22"/>
    </row>
    <row r="42" spans="1:12" x14ac:dyDescent="0.25">
      <c r="A42" s="22"/>
      <c r="B42" s="12"/>
      <c r="C42" s="1"/>
      <c r="D42" s="42"/>
      <c r="E42" s="42"/>
      <c r="F42" s="40">
        <f t="shared" si="2"/>
        <v>0</v>
      </c>
      <c r="G42" s="21"/>
      <c r="H42" s="22"/>
      <c r="I42" s="22"/>
      <c r="J42" s="22"/>
      <c r="K42" s="22"/>
      <c r="L42" s="22"/>
    </row>
    <row r="43" spans="1:12" x14ac:dyDescent="0.25">
      <c r="A43" s="22"/>
      <c r="B43" s="12"/>
      <c r="C43" s="1"/>
      <c r="D43" s="42"/>
      <c r="E43" s="42"/>
      <c r="F43" s="40">
        <f t="shared" si="2"/>
        <v>0</v>
      </c>
      <c r="G43" s="21"/>
      <c r="H43" s="22"/>
      <c r="I43" s="22"/>
      <c r="J43" s="22"/>
      <c r="K43" s="22"/>
      <c r="L43" s="22"/>
    </row>
    <row r="44" spans="1:12" x14ac:dyDescent="0.25">
      <c r="A44" s="22"/>
      <c r="B44" s="3" t="s">
        <v>23</v>
      </c>
      <c r="C44" s="1"/>
      <c r="D44" s="42"/>
      <c r="E44" s="42"/>
      <c r="F44" s="40">
        <f t="shared" si="2"/>
        <v>0</v>
      </c>
      <c r="G44" s="21"/>
      <c r="H44" s="22"/>
      <c r="I44" s="22"/>
      <c r="J44" s="22"/>
      <c r="K44" s="22"/>
      <c r="L44" s="22"/>
    </row>
    <row r="45" spans="1:12" x14ac:dyDescent="0.25">
      <c r="A45" s="22"/>
      <c r="B45" s="3"/>
      <c r="C45" s="1"/>
      <c r="D45" s="42"/>
      <c r="E45" s="42"/>
      <c r="F45" s="40">
        <f t="shared" si="2"/>
        <v>0</v>
      </c>
      <c r="G45" s="21"/>
      <c r="H45" s="22"/>
      <c r="I45" s="22"/>
      <c r="J45" s="22"/>
      <c r="K45" s="22"/>
      <c r="L45" s="22"/>
    </row>
    <row r="46" spans="1:12" x14ac:dyDescent="0.25">
      <c r="A46" s="22"/>
      <c r="B46" s="3"/>
      <c r="C46" s="1"/>
      <c r="D46" s="42"/>
      <c r="E46" s="42"/>
      <c r="F46" s="40">
        <f t="shared" si="2"/>
        <v>0</v>
      </c>
      <c r="G46" s="21"/>
      <c r="H46" s="22"/>
      <c r="I46" s="22"/>
      <c r="J46" s="22"/>
      <c r="K46" s="22"/>
      <c r="L46" s="22"/>
    </row>
    <row r="47" spans="1:12" x14ac:dyDescent="0.25">
      <c r="A47" s="22"/>
      <c r="B47" s="3"/>
      <c r="C47" s="1"/>
      <c r="D47" s="42"/>
      <c r="E47" s="42"/>
      <c r="F47" s="40">
        <f t="shared" si="2"/>
        <v>0</v>
      </c>
      <c r="G47" s="21"/>
      <c r="H47" s="22"/>
      <c r="I47" s="22"/>
      <c r="J47" s="22"/>
      <c r="K47" s="22"/>
      <c r="L47" s="22"/>
    </row>
    <row r="48" spans="1:12" ht="14.5" thickBot="1" x14ac:dyDescent="0.3">
      <c r="A48" s="22"/>
      <c r="B48" s="3"/>
      <c r="C48" s="1"/>
      <c r="D48" s="42"/>
      <c r="E48" s="42"/>
      <c r="F48" s="40">
        <f t="shared" si="2"/>
        <v>0</v>
      </c>
      <c r="G48" s="21"/>
      <c r="H48" s="22"/>
      <c r="I48" s="22"/>
      <c r="J48" s="22"/>
      <c r="K48" s="22"/>
      <c r="L48" s="22"/>
    </row>
    <row r="49" spans="1:12" ht="15.75" customHeight="1" thickBot="1" x14ac:dyDescent="0.3">
      <c r="A49" s="22"/>
      <c r="B49" s="188" t="s">
        <v>24</v>
      </c>
      <c r="C49" s="189"/>
      <c r="D49" s="189"/>
      <c r="E49" s="190"/>
      <c r="F49" s="15">
        <f>SUM(F36:F48)</f>
        <v>0</v>
      </c>
      <c r="G49" s="67"/>
      <c r="H49" s="22"/>
      <c r="I49" s="22"/>
      <c r="J49" s="22"/>
      <c r="K49" s="22"/>
      <c r="L49" s="22"/>
    </row>
    <row r="50" spans="1:12" ht="15.75" customHeight="1" x14ac:dyDescent="0.25">
      <c r="A50" s="22"/>
      <c r="B50" s="26"/>
      <c r="C50" s="27"/>
      <c r="D50" s="27"/>
      <c r="E50" s="25"/>
      <c r="F50" s="29"/>
      <c r="G50" s="109"/>
      <c r="H50" s="22"/>
      <c r="I50" s="22"/>
      <c r="J50" s="22"/>
      <c r="K50" s="22"/>
      <c r="L50" s="22"/>
    </row>
    <row r="51" spans="1:12" ht="15.75" customHeight="1" x14ac:dyDescent="0.25">
      <c r="A51" s="22"/>
      <c r="B51" s="28" t="s">
        <v>49</v>
      </c>
      <c r="C51" s="27"/>
      <c r="D51" s="27"/>
      <c r="E51" s="25"/>
      <c r="F51" s="29"/>
      <c r="G51" s="109"/>
      <c r="H51" s="22"/>
      <c r="I51" s="22"/>
      <c r="J51" s="22"/>
      <c r="K51" s="22"/>
      <c r="L51" s="22"/>
    </row>
    <row r="52" spans="1:12" ht="14.5" thickBot="1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31.5" customHeight="1" thickBot="1" x14ac:dyDescent="0.3">
      <c r="A53" s="22"/>
      <c r="B53" s="76" t="s">
        <v>28</v>
      </c>
      <c r="C53" s="72" t="s">
        <v>8</v>
      </c>
      <c r="D53" s="73" t="s">
        <v>22</v>
      </c>
      <c r="E53" s="72" t="s">
        <v>34</v>
      </c>
      <c r="F53" s="74" t="s">
        <v>33</v>
      </c>
      <c r="G53" s="75" t="s">
        <v>11</v>
      </c>
      <c r="H53" s="22"/>
      <c r="I53" s="22"/>
      <c r="J53" s="22"/>
      <c r="K53" s="22"/>
      <c r="L53" s="22"/>
    </row>
    <row r="54" spans="1:12" x14ac:dyDescent="0.25">
      <c r="A54" s="22"/>
      <c r="B54" s="12" t="s">
        <v>29</v>
      </c>
      <c r="C54" s="16" t="s">
        <v>35</v>
      </c>
      <c r="D54" s="42"/>
      <c r="E54" s="42"/>
      <c r="F54" s="6">
        <f>E54*D54</f>
        <v>0</v>
      </c>
      <c r="G54" s="20"/>
      <c r="H54" s="22"/>
      <c r="I54" s="22"/>
      <c r="J54" s="22"/>
      <c r="K54" s="22"/>
      <c r="L54" s="22"/>
    </row>
    <row r="55" spans="1:12" x14ac:dyDescent="0.25">
      <c r="A55" s="22"/>
      <c r="B55" s="12"/>
      <c r="C55" s="16" t="s">
        <v>36</v>
      </c>
      <c r="D55" s="42"/>
      <c r="E55" s="42"/>
      <c r="F55" s="6">
        <f t="shared" ref="F55:F62" si="3">E55*D55</f>
        <v>0</v>
      </c>
      <c r="G55" s="20"/>
      <c r="H55" s="22"/>
      <c r="I55" s="22"/>
      <c r="J55" s="22"/>
      <c r="K55" s="22"/>
      <c r="L55" s="22"/>
    </row>
    <row r="56" spans="1:12" x14ac:dyDescent="0.25">
      <c r="A56" s="22"/>
      <c r="B56" s="12"/>
      <c r="C56" s="16" t="s">
        <v>4</v>
      </c>
      <c r="D56" s="42"/>
      <c r="E56" s="42"/>
      <c r="F56" s="6">
        <f t="shared" si="3"/>
        <v>0</v>
      </c>
      <c r="G56" s="20"/>
      <c r="H56" s="22"/>
      <c r="I56" s="22"/>
      <c r="J56" s="22"/>
      <c r="K56" s="22"/>
      <c r="L56" s="22"/>
    </row>
    <row r="57" spans="1:12" x14ac:dyDescent="0.25">
      <c r="A57" s="22"/>
      <c r="B57" s="12"/>
      <c r="C57" s="16" t="s">
        <v>37</v>
      </c>
      <c r="D57" s="42"/>
      <c r="E57" s="42"/>
      <c r="F57" s="6">
        <f t="shared" si="3"/>
        <v>0</v>
      </c>
      <c r="G57" s="20"/>
      <c r="H57" s="22"/>
      <c r="I57" s="22"/>
      <c r="J57" s="22"/>
      <c r="K57" s="22"/>
      <c r="L57" s="22"/>
    </row>
    <row r="58" spans="1:12" x14ac:dyDescent="0.25">
      <c r="A58" s="22"/>
      <c r="B58" s="12" t="s">
        <v>30</v>
      </c>
      <c r="C58" s="16" t="s">
        <v>5</v>
      </c>
      <c r="D58" s="42"/>
      <c r="E58" s="42"/>
      <c r="F58" s="6">
        <f>E58*D58</f>
        <v>0</v>
      </c>
      <c r="G58" s="20"/>
      <c r="H58" s="22"/>
      <c r="I58" s="22"/>
      <c r="J58" s="22"/>
      <c r="K58" s="22"/>
      <c r="L58" s="22"/>
    </row>
    <row r="59" spans="1:12" x14ac:dyDescent="0.25">
      <c r="A59" s="22"/>
      <c r="B59" s="12"/>
      <c r="C59" s="16" t="s">
        <v>6</v>
      </c>
      <c r="D59" s="42"/>
      <c r="E59" s="42"/>
      <c r="F59" s="6">
        <f t="shared" si="3"/>
        <v>0</v>
      </c>
      <c r="G59" s="20"/>
      <c r="H59" s="22"/>
      <c r="I59" s="22"/>
      <c r="J59" s="22"/>
      <c r="K59" s="22"/>
      <c r="L59" s="22"/>
    </row>
    <row r="60" spans="1:12" x14ac:dyDescent="0.25">
      <c r="A60" s="22"/>
      <c r="B60" s="12"/>
      <c r="C60" s="16" t="s">
        <v>7</v>
      </c>
      <c r="D60" s="42"/>
      <c r="E60" s="42"/>
      <c r="F60" s="6">
        <f t="shared" si="3"/>
        <v>0</v>
      </c>
      <c r="G60" s="20"/>
      <c r="H60" s="22"/>
      <c r="I60" s="22"/>
      <c r="J60" s="22"/>
      <c r="K60" s="22"/>
      <c r="L60" s="22"/>
    </row>
    <row r="61" spans="1:12" x14ac:dyDescent="0.25">
      <c r="A61" s="22"/>
      <c r="B61" s="12"/>
      <c r="C61" s="4" t="s">
        <v>23</v>
      </c>
      <c r="D61" s="42"/>
      <c r="E61" s="42"/>
      <c r="F61" s="6">
        <f t="shared" si="3"/>
        <v>0</v>
      </c>
      <c r="G61" s="20"/>
      <c r="H61" s="22"/>
      <c r="I61" s="22"/>
      <c r="J61" s="22"/>
      <c r="K61" s="22"/>
      <c r="L61" s="22"/>
    </row>
    <row r="62" spans="1:12" ht="14.5" thickBot="1" x14ac:dyDescent="0.3">
      <c r="A62" s="22"/>
      <c r="B62" s="12"/>
      <c r="C62" s="5"/>
      <c r="D62" s="42"/>
      <c r="E62" s="42"/>
      <c r="F62" s="6">
        <f t="shared" si="3"/>
        <v>0</v>
      </c>
      <c r="G62" s="20"/>
      <c r="H62" s="22"/>
      <c r="I62" s="22"/>
      <c r="J62" s="22"/>
      <c r="K62" s="22"/>
      <c r="L62" s="22"/>
    </row>
    <row r="63" spans="1:12" ht="15.75" customHeight="1" thickBot="1" x14ac:dyDescent="0.3">
      <c r="A63" s="22"/>
      <c r="B63" s="188" t="s">
        <v>38</v>
      </c>
      <c r="C63" s="189"/>
      <c r="D63" s="189"/>
      <c r="E63" s="190"/>
      <c r="F63" s="69">
        <f>SUM(F54:F62)</f>
        <v>0</v>
      </c>
      <c r="G63" s="66"/>
      <c r="H63" s="22"/>
      <c r="I63" s="22"/>
      <c r="J63" s="22"/>
      <c r="K63" s="22"/>
      <c r="L63" s="22"/>
    </row>
    <row r="64" spans="1:12" ht="15.75" customHeight="1" x14ac:dyDescent="0.25">
      <c r="A64" s="22"/>
      <c r="B64" s="26"/>
      <c r="C64" s="25"/>
      <c r="D64" s="27"/>
      <c r="E64" s="27"/>
      <c r="F64" s="31"/>
      <c r="G64" s="25"/>
      <c r="H64" s="22"/>
      <c r="I64" s="22"/>
      <c r="J64" s="22"/>
      <c r="K64" s="22"/>
      <c r="L64" s="22"/>
    </row>
    <row r="65" spans="1:12" ht="15.75" customHeight="1" x14ac:dyDescent="0.25">
      <c r="A65" s="22"/>
      <c r="B65" s="26" t="s">
        <v>100</v>
      </c>
      <c r="C65" s="25"/>
      <c r="D65" s="27"/>
      <c r="E65" s="27"/>
      <c r="F65" s="31"/>
      <c r="G65" s="25"/>
      <c r="H65" s="22"/>
      <c r="I65" s="22"/>
      <c r="J65" s="22"/>
      <c r="K65" s="22"/>
      <c r="L65" s="22"/>
    </row>
    <row r="66" spans="1:12" ht="14.5" thickBot="1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ht="28.5" thickBot="1" x14ac:dyDescent="0.3">
      <c r="A67" s="22"/>
      <c r="B67" s="8"/>
      <c r="C67" s="10" t="s">
        <v>8</v>
      </c>
      <c r="D67" s="103" t="s">
        <v>22</v>
      </c>
      <c r="E67" s="104" t="s">
        <v>101</v>
      </c>
      <c r="F67" s="105" t="s">
        <v>129</v>
      </c>
      <c r="G67" s="19" t="s">
        <v>11</v>
      </c>
      <c r="H67" s="22"/>
      <c r="I67" s="22"/>
      <c r="J67" s="22"/>
      <c r="K67" s="22"/>
      <c r="L67" s="22"/>
    </row>
    <row r="68" spans="1:12" x14ac:dyDescent="0.25">
      <c r="A68" s="22"/>
      <c r="B68" s="12"/>
      <c r="C68" s="16"/>
      <c r="D68" s="42"/>
      <c r="E68" s="42"/>
      <c r="F68" s="6">
        <f>E68*D68</f>
        <v>0</v>
      </c>
      <c r="G68" s="20"/>
      <c r="H68" s="22"/>
      <c r="I68" s="22"/>
      <c r="J68" s="22"/>
      <c r="K68" s="22"/>
      <c r="L68" s="22"/>
    </row>
    <row r="69" spans="1:12" x14ac:dyDescent="0.25">
      <c r="A69" s="22"/>
      <c r="B69" s="12"/>
      <c r="C69" s="16"/>
      <c r="D69" s="42"/>
      <c r="E69" s="42"/>
      <c r="F69" s="6">
        <f t="shared" ref="F69:F71" si="4">E69*D69</f>
        <v>0</v>
      </c>
      <c r="G69" s="20"/>
      <c r="H69" s="22"/>
      <c r="I69" s="22"/>
      <c r="J69" s="22"/>
      <c r="K69" s="22"/>
      <c r="L69" s="22"/>
    </row>
    <row r="70" spans="1:12" x14ac:dyDescent="0.25">
      <c r="A70" s="22"/>
      <c r="B70" s="12"/>
      <c r="C70" s="16"/>
      <c r="D70" s="42"/>
      <c r="E70" s="42"/>
      <c r="F70" s="6">
        <f t="shared" si="4"/>
        <v>0</v>
      </c>
      <c r="G70" s="20"/>
      <c r="H70" s="22"/>
      <c r="I70" s="22"/>
      <c r="J70" s="22"/>
      <c r="K70" s="22"/>
      <c r="L70" s="22"/>
    </row>
    <row r="71" spans="1:12" x14ac:dyDescent="0.25">
      <c r="A71" s="22"/>
      <c r="B71" s="12"/>
      <c r="C71" s="16"/>
      <c r="D71" s="42"/>
      <c r="E71" s="42"/>
      <c r="F71" s="6">
        <f t="shared" si="4"/>
        <v>0</v>
      </c>
      <c r="G71" s="20"/>
      <c r="H71" s="22"/>
      <c r="I71" s="22"/>
      <c r="J71" s="22"/>
      <c r="K71" s="22"/>
      <c r="L71" s="22"/>
    </row>
    <row r="72" spans="1:12" x14ac:dyDescent="0.25">
      <c r="A72" s="22"/>
      <c r="B72" s="12"/>
      <c r="C72" s="16"/>
      <c r="D72" s="42"/>
      <c r="E72" s="42"/>
      <c r="F72" s="6">
        <f>E72*D72</f>
        <v>0</v>
      </c>
      <c r="G72" s="20"/>
      <c r="H72" s="22"/>
      <c r="I72" s="22"/>
      <c r="J72" s="22"/>
      <c r="K72" s="22"/>
      <c r="L72" s="22"/>
    </row>
    <row r="73" spans="1:12" x14ac:dyDescent="0.25">
      <c r="A73" s="22"/>
      <c r="B73" s="12"/>
      <c r="C73" s="16"/>
      <c r="D73" s="42"/>
      <c r="E73" s="42"/>
      <c r="F73" s="6">
        <f t="shared" ref="F73:F76" si="5">E73*D73</f>
        <v>0</v>
      </c>
      <c r="G73" s="20"/>
      <c r="H73" s="22"/>
      <c r="I73" s="22"/>
      <c r="J73" s="22"/>
      <c r="K73" s="22"/>
      <c r="L73" s="22"/>
    </row>
    <row r="74" spans="1:12" x14ac:dyDescent="0.25">
      <c r="A74" s="22"/>
      <c r="B74" s="12"/>
      <c r="C74" s="16"/>
      <c r="D74" s="42"/>
      <c r="E74" s="42"/>
      <c r="F74" s="6">
        <f t="shared" si="5"/>
        <v>0</v>
      </c>
      <c r="G74" s="20"/>
      <c r="H74" s="22"/>
      <c r="I74" s="22"/>
      <c r="J74" s="22"/>
      <c r="K74" s="22"/>
      <c r="L74" s="22"/>
    </row>
    <row r="75" spans="1:12" x14ac:dyDescent="0.25">
      <c r="A75" s="22"/>
      <c r="B75" s="12"/>
      <c r="C75" s="4"/>
      <c r="D75" s="42"/>
      <c r="E75" s="42"/>
      <c r="F75" s="6">
        <f t="shared" si="5"/>
        <v>0</v>
      </c>
      <c r="G75" s="20"/>
      <c r="H75" s="22"/>
      <c r="I75" s="22"/>
      <c r="J75" s="22"/>
      <c r="K75" s="22"/>
      <c r="L75" s="22"/>
    </row>
    <row r="76" spans="1:12" ht="14.5" thickBot="1" x14ac:dyDescent="0.3">
      <c r="A76" s="22"/>
      <c r="B76" s="12"/>
      <c r="C76" s="5"/>
      <c r="D76" s="42"/>
      <c r="E76" s="42"/>
      <c r="F76" s="6">
        <f t="shared" si="5"/>
        <v>0</v>
      </c>
      <c r="G76" s="20"/>
      <c r="H76" s="22"/>
      <c r="I76" s="22"/>
      <c r="J76" s="22"/>
      <c r="K76" s="22"/>
      <c r="L76" s="22"/>
    </row>
    <row r="77" spans="1:12" ht="14.5" thickBot="1" x14ac:dyDescent="0.3">
      <c r="A77" s="22"/>
      <c r="B77" s="191" t="s">
        <v>47</v>
      </c>
      <c r="C77" s="192"/>
      <c r="D77" s="192"/>
      <c r="E77" s="193"/>
      <c r="F77" s="17">
        <f>SUM(F68:F76)</f>
        <v>0</v>
      </c>
      <c r="G77" s="66"/>
      <c r="H77" s="22"/>
      <c r="I77" s="22"/>
      <c r="J77" s="22"/>
      <c r="K77" s="22"/>
      <c r="L77" s="22"/>
    </row>
    <row r="78" spans="1:12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1:12" ht="15" customHeight="1" x14ac:dyDescent="0.25">
      <c r="A79" s="22"/>
      <c r="B79" s="22"/>
      <c r="C79" s="22"/>
      <c r="D79" s="203" t="s">
        <v>102</v>
      </c>
      <c r="E79" s="180"/>
      <c r="F79" s="32">
        <f>SUM(F31, F49,F63)</f>
        <v>0</v>
      </c>
      <c r="G79" s="22"/>
      <c r="H79" s="22"/>
      <c r="I79" s="22"/>
      <c r="J79" s="22"/>
      <c r="K79" s="22"/>
      <c r="L79" s="22"/>
    </row>
    <row r="81" spans="2:2" x14ac:dyDescent="0.25">
      <c r="B81" s="18"/>
    </row>
  </sheetData>
  <sheetProtection selectLockedCells="1"/>
  <mergeCells count="15">
    <mergeCell ref="B63:E63"/>
    <mergeCell ref="B77:E77"/>
    <mergeCell ref="D79:E79"/>
    <mergeCell ref="I10:J10"/>
    <mergeCell ref="I11:J11"/>
    <mergeCell ref="B27:B28"/>
    <mergeCell ref="B31:E31"/>
    <mergeCell ref="B49:E49"/>
    <mergeCell ref="I25:K26"/>
    <mergeCell ref="I9:J9"/>
    <mergeCell ref="E2:F2"/>
    <mergeCell ref="E3:F3"/>
    <mergeCell ref="H5:J5"/>
    <mergeCell ref="B6:G6"/>
    <mergeCell ref="I7:J7"/>
  </mergeCells>
  <conditionalFormatting sqref="D13:E30">
    <cfRule type="colorScale" priority="33">
      <colorScale>
        <cfvo type="min"/>
        <cfvo type="max"/>
        <color theme="0"/>
        <color theme="0"/>
      </colorScale>
    </cfRule>
    <cfRule type="colorScale" priority="34">
      <colorScale>
        <cfvo type="num" val="&quot;&gt;0&quot;"/>
        <cfvo type="max"/>
        <color theme="5"/>
        <color theme="0"/>
      </colorScale>
    </cfRule>
    <cfRule type="containsBlanks" dxfId="19" priority="35">
      <formula>LEN(TRIM(D13))=0</formula>
    </cfRule>
  </conditionalFormatting>
  <conditionalFormatting sqref="D36:E48">
    <cfRule type="colorScale" priority="30">
      <colorScale>
        <cfvo type="min"/>
        <cfvo type="max"/>
        <color theme="0"/>
        <color theme="0"/>
      </colorScale>
    </cfRule>
    <cfRule type="colorScale" priority="31">
      <colorScale>
        <cfvo type="num" val="&quot;&gt;0&quot;"/>
        <cfvo type="max"/>
        <color theme="5"/>
        <color theme="0"/>
      </colorScale>
    </cfRule>
    <cfRule type="containsBlanks" dxfId="18" priority="32">
      <formula>LEN(TRIM(D36))=0</formula>
    </cfRule>
  </conditionalFormatting>
  <conditionalFormatting sqref="D54:E62">
    <cfRule type="colorScale" priority="27">
      <colorScale>
        <cfvo type="min"/>
        <cfvo type="max"/>
        <color theme="0"/>
        <color theme="0"/>
      </colorScale>
    </cfRule>
    <cfRule type="colorScale" priority="28">
      <colorScale>
        <cfvo type="num" val="&quot;&gt;0&quot;"/>
        <cfvo type="max"/>
        <color theme="5"/>
        <color theme="0"/>
      </colorScale>
    </cfRule>
    <cfRule type="containsBlanks" dxfId="17" priority="29">
      <formula>LEN(TRIM(D54))=0</formula>
    </cfRule>
  </conditionalFormatting>
  <conditionalFormatting sqref="D68:E76">
    <cfRule type="colorScale" priority="24">
      <colorScale>
        <cfvo type="min"/>
        <cfvo type="max"/>
        <color theme="0"/>
        <color theme="0"/>
      </colorScale>
    </cfRule>
    <cfRule type="colorScale" priority="25">
      <colorScale>
        <cfvo type="num" val="&quot;&gt;0&quot;"/>
        <cfvo type="max"/>
        <color theme="5"/>
        <color theme="0"/>
      </colorScale>
    </cfRule>
    <cfRule type="containsBlanks" dxfId="16" priority="26">
      <formula>LEN(TRIM(D68))=0</formula>
    </cfRule>
  </conditionalFormatting>
  <conditionalFormatting sqref="G2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num" val="&quot;&gt;0&quot;"/>
        <cfvo type="max"/>
        <color theme="5"/>
        <color theme="0"/>
      </colorScale>
    </cfRule>
    <cfRule type="containsBlanks" dxfId="15" priority="23">
      <formula>LEN(TRIM(G2))=0</formula>
    </cfRule>
  </conditionalFormatting>
  <conditionalFormatting sqref="G3">
    <cfRule type="colorScale" priority="18">
      <colorScale>
        <cfvo type="min"/>
        <cfvo type="max"/>
        <color theme="0"/>
        <color theme="0"/>
      </colorScale>
    </cfRule>
    <cfRule type="colorScale" priority="19">
      <colorScale>
        <cfvo type="num" val="&quot;&gt;0&quot;"/>
        <cfvo type="max"/>
        <color theme="5"/>
        <color theme="0"/>
      </colorScale>
    </cfRule>
    <cfRule type="containsBlanks" dxfId="14" priority="20">
      <formula>LEN(TRIM(G3))=0</formula>
    </cfRule>
  </conditionalFormatting>
  <conditionalFormatting sqref="J6:K6 K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num" val="&quot;&gt;0&quot;"/>
        <cfvo type="max"/>
        <color theme="5"/>
        <color theme="0"/>
      </colorScale>
    </cfRule>
    <cfRule type="containsBlanks" dxfId="13" priority="13">
      <formula>LEN(TRIM(J5))=0</formula>
    </cfRule>
  </conditionalFormatting>
  <conditionalFormatting sqref="K7">
    <cfRule type="colorScale" priority="8">
      <colorScale>
        <cfvo type="min"/>
        <cfvo type="max"/>
        <color theme="0"/>
        <color theme="0"/>
      </colorScale>
    </cfRule>
    <cfRule type="colorScale" priority="9">
      <colorScale>
        <cfvo type="num" val="&quot;&gt;0&quot;"/>
        <cfvo type="max"/>
        <color theme="5"/>
        <color theme="0"/>
      </colorScale>
    </cfRule>
    <cfRule type="containsBlanks" dxfId="12" priority="10">
      <formula>LEN(TRIM(K7))=0</formula>
    </cfRule>
  </conditionalFormatting>
  <conditionalFormatting sqref="K14:K23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num" val="&quot;&gt;0&quot;"/>
        <cfvo type="max"/>
        <color theme="5"/>
        <color theme="0"/>
      </colorScale>
    </cfRule>
    <cfRule type="containsBlanks" dxfId="11" priority="3">
      <formula>LEN(TRIM(K14))=0</formula>
    </cfRule>
  </conditionalFormatting>
  <conditionalFormatting sqref="J24">
    <cfRule type="cellIs" dxfId="10" priority="4" operator="notEqual">
      <formula>$K$11+K10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1" manualBreakCount="1">
    <brk id="33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Instructions</vt:lpstr>
      <vt:lpstr>Summary</vt:lpstr>
      <vt:lpstr>STANDARD CARE COSTS</vt:lpstr>
      <vt:lpstr>ARM A COSTS</vt:lpstr>
      <vt:lpstr>ARM B COSTS</vt:lpstr>
      <vt:lpstr>ARM C COSTS</vt:lpstr>
      <vt:lpstr>ARM D COSTS</vt:lpstr>
      <vt:lpstr>ARM E COSTS</vt:lpstr>
      <vt:lpstr>ARM F COSTS</vt:lpstr>
      <vt:lpstr>ARM G COSTS</vt:lpstr>
      <vt:lpstr>'ARM A COSTS'!Print_Area</vt:lpstr>
      <vt:lpstr>'ARM B COSTS'!Print_Area</vt:lpstr>
      <vt:lpstr>'ARM C COSTS'!Print_Area</vt:lpstr>
      <vt:lpstr>'ARM D COSTS'!Print_Area</vt:lpstr>
      <vt:lpstr>'ARM E COSTS'!Print_Area</vt:lpstr>
      <vt:lpstr>'ARM F COSTS'!Print_Area</vt:lpstr>
      <vt:lpstr>'ARM G COSTS'!Print_Area</vt:lpstr>
      <vt:lpstr>'STANDARD CARE COSTS'!Print_Area</vt:lpstr>
      <vt:lpstr>Summary!Print_Area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 User</dc:creator>
  <cp:lastModifiedBy>Michael Holloway (Health and Care Research Wales)</cp:lastModifiedBy>
  <cp:lastPrinted>2016-12-16T15:31:48Z</cp:lastPrinted>
  <dcterms:created xsi:type="dcterms:W3CDTF">2003-08-01T14:12:13Z</dcterms:created>
  <dcterms:modified xsi:type="dcterms:W3CDTF">2021-12-03T13:49:12Z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A4101321</vt:lpwstr>
  </property>
  <property fmtid="{D5CDD505-2E9C-101B-9397-08002B2CF9AE}" pid="3" name="Objective-Title">
    <vt:lpwstr>Finance - ETC Cost Template</vt:lpwstr>
  </property>
  <property fmtid="{D5CDD505-2E9C-101B-9397-08002B2CF9AE}" pid="4" name="Objective-Comment">
    <vt:lpwstr/>
  </property>
  <property fmtid="{D5CDD505-2E9C-101B-9397-08002B2CF9AE}" pid="5" name="Objective-CreationStamp">
    <vt:filetime>2012-11-29T11:53:31Z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2013-07-08T14:15:16Z</vt:filetime>
  </property>
  <property fmtid="{D5CDD505-2E9C-101B-9397-08002B2CF9AE}" pid="9" name="Objective-ModificationStamp">
    <vt:filetime>2013-07-08T14:15:12Z</vt:filetime>
  </property>
  <property fmtid="{D5CDD505-2E9C-101B-9397-08002B2CF9AE}" pid="10" name="Objective-Owner">
    <vt:lpwstr>Rees-Harris, Claire (Homes and Places)</vt:lpwstr>
  </property>
  <property fmtid="{D5CDD505-2E9C-101B-9397-08002B2CF9AE}" pid="11" name="Objective-Path">
    <vt:lpwstr>Objective Global Folder:Corporate File Plan:POLICY DEVELOPMENT &amp; REGULATION:Policy Development - Health, Well-being &amp; Care:Policy Development - Health - Health Policies &amp; Strategies:The National Institute for Social Care &amp; Health Research (NISCHR) - Exces</vt:lpwstr>
  </property>
  <property fmtid="{D5CDD505-2E9C-101B-9397-08002B2CF9AE}" pid="12" name="Objective-Parent">
    <vt:lpwstr>03 Template Documents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2.0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Unclassified]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2012-11-29T00:00:00Z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_AdHocReviewCycleID">
    <vt:i4>1051178569</vt:i4>
  </property>
  <property fmtid="{D5CDD505-2E9C-101B-9397-08002B2CF9AE}" pid="25" name="_NewReviewCycle">
    <vt:lpwstr/>
  </property>
  <property fmtid="{D5CDD505-2E9C-101B-9397-08002B2CF9AE}" pid="26" name="_EmailSubject">
    <vt:lpwstr>ETC template </vt:lpwstr>
  </property>
  <property fmtid="{D5CDD505-2E9C-101B-9397-08002B2CF9AE}" pid="27" name="_AuthorEmail">
    <vt:lpwstr>Michael.Holloway@wales.nhs.uk</vt:lpwstr>
  </property>
  <property fmtid="{D5CDD505-2E9C-101B-9397-08002B2CF9AE}" pid="28" name="_AuthorEmailDisplayName">
    <vt:lpwstr>Michael Holloway (Health and Care Research Wales)</vt:lpwstr>
  </property>
  <property fmtid="{D5CDD505-2E9C-101B-9397-08002B2CF9AE}" pid="29" name="_PreviousAdHocReviewCycleID">
    <vt:i4>569511947</vt:i4>
  </property>
</Properties>
</file>